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19" activeTab="31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SUM" sheetId="16" r:id="rId16"/>
    <sheet name="PV1" sheetId="17" r:id="rId17"/>
    <sheet name="PV2" sheetId="18" r:id="rId18"/>
    <sheet name="PV3" sheetId="19" r:id="rId19"/>
    <sheet name="PV4" sheetId="20" r:id="rId20"/>
    <sheet name="PV5" sheetId="21" r:id="rId21"/>
    <sheet name="PV6" sheetId="22" r:id="rId22"/>
    <sheet name="PV7" sheetId="23" r:id="rId23"/>
    <sheet name="PV8" sheetId="24" r:id="rId24"/>
    <sheet name="PV9" sheetId="25" r:id="rId25"/>
    <sheet name="PV10" sheetId="26" r:id="rId26"/>
    <sheet name="PV11" sheetId="27" r:id="rId27"/>
    <sheet name="PV12" sheetId="28" r:id="rId28"/>
    <sheet name="PV13" sheetId="29" r:id="rId29"/>
    <sheet name="PV14" sheetId="30" r:id="rId30"/>
    <sheet name="PV15" sheetId="31" r:id="rId31"/>
    <sheet name="SUMV" sheetId="32" r:id="rId32"/>
    <sheet name="Hárok1" sheetId="33" r:id="rId33"/>
  </sheets>
  <definedNames/>
  <calcPr fullCalcOnLoad="1"/>
</workbook>
</file>

<file path=xl/sharedStrings.xml><?xml version="1.0" encoding="utf-8"?>
<sst xmlns="http://schemas.openxmlformats.org/spreadsheetml/2006/main" count="1435" uniqueCount="211">
  <si>
    <t>€</t>
  </si>
  <si>
    <t>Skutočnosť</t>
  </si>
  <si>
    <t>Očakávaná skutočnosť</t>
  </si>
  <si>
    <t>Bežné výdavky</t>
  </si>
  <si>
    <t>Kapitálové výdavky</t>
  </si>
  <si>
    <t>Funkčná klasifikácia</t>
  </si>
  <si>
    <t>Ukazovateľ</t>
  </si>
  <si>
    <t>Rozpočet</t>
  </si>
  <si>
    <t>na rok</t>
  </si>
  <si>
    <t>610</t>
  </si>
  <si>
    <t>711</t>
  </si>
  <si>
    <t>620</t>
  </si>
  <si>
    <t>630</t>
  </si>
  <si>
    <t>640</t>
  </si>
  <si>
    <t>650</t>
  </si>
  <si>
    <t>Spolu</t>
  </si>
  <si>
    <t>712</t>
  </si>
  <si>
    <t>713</t>
  </si>
  <si>
    <t>714</t>
  </si>
  <si>
    <t>716</t>
  </si>
  <si>
    <t>717</t>
  </si>
  <si>
    <t>718</t>
  </si>
  <si>
    <t>719</t>
  </si>
  <si>
    <t>720</t>
  </si>
  <si>
    <t>PROGRAM 1: PLÁNOVANIE, MANAŽMENT A KONTROLA</t>
  </si>
  <si>
    <t>Plánovanie, manažment a kontrola</t>
  </si>
  <si>
    <t>Manažment</t>
  </si>
  <si>
    <t>Výkon funkcie starostu mestskej časti</t>
  </si>
  <si>
    <t>01.1.1</t>
  </si>
  <si>
    <t>Výkonné a zákonodarné orgány</t>
  </si>
  <si>
    <t>Výkon funkcie prednostky Miestneho úradu MČ</t>
  </si>
  <si>
    <t>Výkonný orgán MiZ a starostu - miestny úrad</t>
  </si>
  <si>
    <t>01.1.2</t>
  </si>
  <si>
    <t>Finančné a rozpočtové záležitosti</t>
  </si>
  <si>
    <t>Ekonomika mestskej časti</t>
  </si>
  <si>
    <t>Audit</t>
  </si>
  <si>
    <t>Kontrolná činnosť</t>
  </si>
  <si>
    <t>Petície, sťažnosti a podania</t>
  </si>
  <si>
    <t>Členstvo v organizáciách a združeniach</t>
  </si>
  <si>
    <t>Vzdelávanie zamestnancov</t>
  </si>
  <si>
    <t>09.5.0</t>
  </si>
  <si>
    <t>Vzdelávanie nedefinované podľa úrovne</t>
  </si>
  <si>
    <t>Volené orgány mestskej časti</t>
  </si>
  <si>
    <t>PROGRAM 2: PROPAGÁCIA A MARKETING</t>
  </si>
  <si>
    <t>Propagácia a marketing</t>
  </si>
  <si>
    <t>Kronika obce</t>
  </si>
  <si>
    <t>08.6.0</t>
  </si>
  <si>
    <t>Rekreácia, kultúra a náboženstvo inde neklasifikované</t>
  </si>
  <si>
    <t>PROGRAM 3: INTERNÉ SLUŽBY</t>
  </si>
  <si>
    <t>Interné služby</t>
  </si>
  <si>
    <t>Právne služby externé - zastupovanie samosprávy navonok</t>
  </si>
  <si>
    <t>Zabezpečovanie úkonov spojených s voľbami</t>
  </si>
  <si>
    <t>01.6.0</t>
  </si>
  <si>
    <t>Všeobecné verejné služby inde neklasifikované</t>
  </si>
  <si>
    <t>Verejné obstarávanie</t>
  </si>
  <si>
    <t>Archív a registratúra</t>
  </si>
  <si>
    <t>Prevádzka a údržba budov</t>
  </si>
  <si>
    <t>Prevádzka miestneho úradu</t>
  </si>
  <si>
    <t>01.3.3</t>
  </si>
  <si>
    <t>Iné všeobecné služby</t>
  </si>
  <si>
    <t>Interný informačný systém</t>
  </si>
  <si>
    <t>Služobná autodoprava</t>
  </si>
  <si>
    <t>PROGRAM 4: SLUŽBY OBČANOM</t>
  </si>
  <si>
    <t>Služby občanom</t>
  </si>
  <si>
    <t>Podateľňa</t>
  </si>
  <si>
    <t>Matričný úrad</t>
  </si>
  <si>
    <t>Občianske obrady, spoločenské udalosti, jubileá</t>
  </si>
  <si>
    <t>08.4.0</t>
  </si>
  <si>
    <t xml:space="preserve">Náboženské a iné spoločenské služby </t>
  </si>
  <si>
    <t>Osvedčovanie listín a podpisov</t>
  </si>
  <si>
    <t>Evidencia obyvateľstva</t>
  </si>
  <si>
    <t>Evidencia ulíc, verejných priestranstiev a budov</t>
  </si>
  <si>
    <t>Služby na úseku ŠFRB</t>
  </si>
  <si>
    <t>Rybárske lístky</t>
  </si>
  <si>
    <t>Web mestskej časti a úradné informačné tabule</t>
  </si>
  <si>
    <t>F-kuriér - miestne noviny</t>
  </si>
  <si>
    <t>08.3.0</t>
  </si>
  <si>
    <t>Vysielacie a vydavateľské služby</t>
  </si>
  <si>
    <t>PROGRAM 5: BEZPEČNOSŤ</t>
  </si>
  <si>
    <t>Bezpečnosť</t>
  </si>
  <si>
    <t>Verejný poriadok a bezpečnosť</t>
  </si>
  <si>
    <t>03.6.0</t>
  </si>
  <si>
    <t>Verejný poriadok a bezpečnosť inde neklasifikované</t>
  </si>
  <si>
    <t>Ochrana pred požiarmi</t>
  </si>
  <si>
    <t>03.2.0</t>
  </si>
  <si>
    <t>Civilná ochrana</t>
  </si>
  <si>
    <t>02.5.0</t>
  </si>
  <si>
    <t>Obrana inde neklasifikovaná</t>
  </si>
  <si>
    <t>Deratizácia</t>
  </si>
  <si>
    <t>05.6.0</t>
  </si>
  <si>
    <t>Ochrana životného prostredia inde neklasifikovaná</t>
  </si>
  <si>
    <t>Odchyt túlavých zvierat</t>
  </si>
  <si>
    <t>PROGRAM 6: ODPADOVÉ HOSPODÁRSTVO</t>
  </si>
  <si>
    <t>Odpadové hospodárstvo</t>
  </si>
  <si>
    <t>Zber a odvoz odpadu</t>
  </si>
  <si>
    <t>05.1.0</t>
  </si>
  <si>
    <t>Nakladanie s odpadmi</t>
  </si>
  <si>
    <t>PROGRAM 7: KOMUNIKÁCIE</t>
  </si>
  <si>
    <t>Komunikácie</t>
  </si>
  <si>
    <t>Miestne komunikácie</t>
  </si>
  <si>
    <t>Oprava a údržba miestnych komunikácií</t>
  </si>
  <si>
    <t>dopravné značenie</t>
  </si>
  <si>
    <t>04.5.1</t>
  </si>
  <si>
    <t>Cestná doprava</t>
  </si>
  <si>
    <t>Výstavba parkovísk</t>
  </si>
  <si>
    <t>Chodníky a schody</t>
  </si>
  <si>
    <t>oprava chodníkov a schodov</t>
  </si>
  <si>
    <t>Podchody na Tr. L.Svobodu</t>
  </si>
  <si>
    <t>Zábradlia</t>
  </si>
  <si>
    <t>PROGRAM 8: DOPRAVA</t>
  </si>
  <si>
    <t>Doprava</t>
  </si>
  <si>
    <t>Zastávky hromadnej autobusovej dopravy</t>
  </si>
  <si>
    <t>PROGRAM 9: VZDELÁVANIE</t>
  </si>
  <si>
    <t>Vzdelávanie</t>
  </si>
  <si>
    <t>Spolupráca s predškolskými zariadeniami a školami a centrami voľného času</t>
  </si>
  <si>
    <t>PROGRAM 10: ŠPORT</t>
  </si>
  <si>
    <t>Šport</t>
  </si>
  <si>
    <t>Športové ihriská</t>
  </si>
  <si>
    <t>08.1.0</t>
  </si>
  <si>
    <t>Rekreačné a športové služby</t>
  </si>
  <si>
    <t>Podpora športových aktivít v mestskej časti</t>
  </si>
  <si>
    <t>Bicrosová dráha</t>
  </si>
  <si>
    <t>PROGRAM 11: KULTÚRA</t>
  </si>
  <si>
    <t>Kultúra</t>
  </si>
  <si>
    <t>Miestne kultúrne strediská</t>
  </si>
  <si>
    <t>Spoločenské centrum - kultúrne stredisko</t>
  </si>
  <si>
    <t>08.2.0</t>
  </si>
  <si>
    <t>Kultúrne služby</t>
  </si>
  <si>
    <t>Kultúrne podujatia</t>
  </si>
  <si>
    <t>Kultúrne podujatia v mestskej časti</t>
  </si>
  <si>
    <t>PROGRAM 12: PROSTREDIE PRE ŽIVOT</t>
  </si>
  <si>
    <t>Prostredie pre život</t>
  </si>
  <si>
    <t>Verejná zeleň</t>
  </si>
  <si>
    <t>06.2.0</t>
  </si>
  <si>
    <t>Rozvoj obcí</t>
  </si>
  <si>
    <t>Detské ihriská</t>
  </si>
  <si>
    <t>Verejné osvetlenie</t>
  </si>
  <si>
    <t>06.4.0</t>
  </si>
  <si>
    <t>Venčovisko</t>
  </si>
  <si>
    <t>Výstavba kontajnerových stanovíšť</t>
  </si>
  <si>
    <t>PROGRAM 13: SOCIÁLNE SLUŽBY</t>
  </si>
  <si>
    <t>Sociálne služby</t>
  </si>
  <si>
    <t>Zariadenia opatrovateľskej služby</t>
  </si>
  <si>
    <t>10.2.0</t>
  </si>
  <si>
    <t xml:space="preserve">Staroba </t>
  </si>
  <si>
    <t>Opatrovateľská služba</t>
  </si>
  <si>
    <t>Stravovanie dôchodcov</t>
  </si>
  <si>
    <t xml:space="preserve">Denné centrum </t>
  </si>
  <si>
    <t>Jednorazové dávky</t>
  </si>
  <si>
    <t>10.7.0</t>
  </si>
  <si>
    <t>Sociálna pomoc občanom v hmotnej a sociálnej núdzi</t>
  </si>
  <si>
    <t>PROGRAM 14: OSTATNÉ SLUŽBY</t>
  </si>
  <si>
    <t>Ostatné služby</t>
  </si>
  <si>
    <t>Koordinátori aktivačných zamestnancov</t>
  </si>
  <si>
    <t>04.1.2</t>
  </si>
  <si>
    <t>Všeobecná pracovná oblasť</t>
  </si>
  <si>
    <t>PROGRAM 15: BÝVANIE</t>
  </si>
  <si>
    <t>Bývanie</t>
  </si>
  <si>
    <t>Splácanie úveru ŠFRB a dotácie SFK</t>
  </si>
  <si>
    <t>06.1.0</t>
  </si>
  <si>
    <t>Rozvoj bývania</t>
  </si>
  <si>
    <t>Rozpočet - sumarizácia</t>
  </si>
  <si>
    <t>Rozpočet rok 2014</t>
  </si>
  <si>
    <t>Rozpočet rok 2015</t>
  </si>
  <si>
    <t>Index 15/14</t>
  </si>
  <si>
    <t>Bežné príjmy spolu</t>
  </si>
  <si>
    <t>Kapitálové príjmy spolu</t>
  </si>
  <si>
    <t>Finančné operácie spolu</t>
  </si>
  <si>
    <t>SPOLU</t>
  </si>
  <si>
    <t>Finančné operácie</t>
  </si>
  <si>
    <t>1</t>
  </si>
  <si>
    <t>Príjmy spolu:</t>
  </si>
  <si>
    <t>Výdavky spolu:</t>
  </si>
  <si>
    <t>Program 1: Plánovanie, manažment a kontrola</t>
  </si>
  <si>
    <t>Program 2: Propagácia a marketing</t>
  </si>
  <si>
    <t>Program 3: Interné služby</t>
  </si>
  <si>
    <t>Program 4: Služby občanom</t>
  </si>
  <si>
    <t>Program 5: Bezpečnosť</t>
  </si>
  <si>
    <t>Program 6: Odpadové hospodárstvo</t>
  </si>
  <si>
    <t>Program 7: Komunikácie</t>
  </si>
  <si>
    <t>Program 8: Doprava</t>
  </si>
  <si>
    <t>Program 9: Vzdelávanie</t>
  </si>
  <si>
    <t>Program 10: Šport</t>
  </si>
  <si>
    <t>Program 11: Kultúra</t>
  </si>
  <si>
    <t>Program 12: Prostredie pre život</t>
  </si>
  <si>
    <t>Program 13: Sociálne služby</t>
  </si>
  <si>
    <t>Program 14: Ostatné služby</t>
  </si>
  <si>
    <t>Program 15: Bývanie</t>
  </si>
  <si>
    <t>Výsledok hospodárenia:</t>
  </si>
  <si>
    <t>Rozpočet 2015</t>
  </si>
  <si>
    <t>Rozpočet 2016</t>
  </si>
  <si>
    <t>Rozpočet 2017</t>
  </si>
  <si>
    <t>PLÁNOVANIE, MANAŽMENT A KONTROLA</t>
  </si>
  <si>
    <t>PROPAGÁCIA A MARKETING</t>
  </si>
  <si>
    <t>INTERNÉ SLUŽBY</t>
  </si>
  <si>
    <t>SLUŽBY OBČANOM</t>
  </si>
  <si>
    <t>BEZPEČNOSŤ</t>
  </si>
  <si>
    <t>ODPADOVÉ HOSPODÁRSTVO</t>
  </si>
  <si>
    <t>KOMUNIKÁCIE</t>
  </si>
  <si>
    <t>DOPRAVA</t>
  </si>
  <si>
    <t>VZDELÁVANIE</t>
  </si>
  <si>
    <t>ŠPORT</t>
  </si>
  <si>
    <t>KULTÚRA</t>
  </si>
  <si>
    <t>PROSTREDIE PRE ŽIVOT</t>
  </si>
  <si>
    <t>SOCIÁLNE SLUŽBY</t>
  </si>
  <si>
    <t>OSTATNÉ SLUŽBY</t>
  </si>
  <si>
    <t>BÝVANIE</t>
  </si>
  <si>
    <t>Rozpočet rok 2016</t>
  </si>
  <si>
    <t>Rozpočet rok 2017</t>
  </si>
  <si>
    <t>2</t>
  </si>
  <si>
    <t xml:space="preserve">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</si>
</sst>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##"/>
  </numFmts>
  <fonts count="4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172" fontId="2" fillId="35" borderId="23" xfId="0" applyNumberFormat="1" applyFont="1" applyFill="1" applyBorder="1" applyAlignment="1">
      <alignment wrapText="1"/>
    </xf>
    <xf numFmtId="172" fontId="2" fillId="35" borderId="24" xfId="0" applyNumberFormat="1" applyFont="1" applyFill="1" applyBorder="1" applyAlignment="1">
      <alignment wrapText="1"/>
    </xf>
    <xf numFmtId="0" fontId="0" fillId="0" borderId="13" xfId="0" applyFill="1" applyBorder="1" applyAlignment="1">
      <alignment/>
    </xf>
    <xf numFmtId="172" fontId="2" fillId="35" borderId="25" xfId="0" applyNumberFormat="1" applyFont="1" applyFill="1" applyBorder="1" applyAlignment="1">
      <alignment/>
    </xf>
    <xf numFmtId="0" fontId="0" fillId="0" borderId="13" xfId="0" applyBorder="1" applyAlignment="1">
      <alignment/>
    </xf>
    <xf numFmtId="172" fontId="2" fillId="35" borderId="26" xfId="0" applyNumberFormat="1" applyFont="1" applyFill="1" applyBorder="1" applyAlignment="1">
      <alignment/>
    </xf>
    <xf numFmtId="172" fontId="2" fillId="35" borderId="27" xfId="0" applyNumberFormat="1" applyFont="1" applyFill="1" applyBorder="1" applyAlignment="1">
      <alignment/>
    </xf>
    <xf numFmtId="172" fontId="2" fillId="35" borderId="28" xfId="0" applyNumberFormat="1" applyFont="1" applyFill="1" applyBorder="1" applyAlignment="1">
      <alignment/>
    </xf>
    <xf numFmtId="0" fontId="2" fillId="36" borderId="22" xfId="0" applyFont="1" applyFill="1" applyBorder="1" applyAlignment="1">
      <alignment horizontal="center"/>
    </xf>
    <xf numFmtId="172" fontId="2" fillId="36" borderId="23" xfId="0" applyNumberFormat="1" applyFont="1" applyFill="1" applyBorder="1" applyAlignment="1">
      <alignment wrapText="1"/>
    </xf>
    <xf numFmtId="172" fontId="2" fillId="36" borderId="24" xfId="0" applyNumberFormat="1" applyFont="1" applyFill="1" applyBorder="1" applyAlignment="1">
      <alignment wrapText="1"/>
    </xf>
    <xf numFmtId="172" fontId="2" fillId="36" borderId="25" xfId="0" applyNumberFormat="1" applyFont="1" applyFill="1" applyBorder="1" applyAlignment="1">
      <alignment/>
    </xf>
    <xf numFmtId="172" fontId="2" fillId="36" borderId="26" xfId="0" applyNumberFormat="1" applyFont="1" applyFill="1" applyBorder="1" applyAlignment="1">
      <alignment/>
    </xf>
    <xf numFmtId="172" fontId="2" fillId="36" borderId="27" xfId="0" applyNumberFormat="1" applyFont="1" applyFill="1" applyBorder="1" applyAlignment="1">
      <alignment/>
    </xf>
    <xf numFmtId="172" fontId="2" fillId="36" borderId="28" xfId="0" applyNumberFormat="1" applyFont="1" applyFill="1" applyBorder="1" applyAlignment="1">
      <alignment/>
    </xf>
    <xf numFmtId="0" fontId="4" fillId="37" borderId="22" xfId="0" applyFont="1" applyFill="1" applyBorder="1" applyAlignment="1">
      <alignment horizontal="center"/>
    </xf>
    <xf numFmtId="172" fontId="4" fillId="37" borderId="22" xfId="0" applyNumberFormat="1" applyFont="1" applyFill="1" applyBorder="1" applyAlignment="1">
      <alignment wrapText="1"/>
    </xf>
    <xf numFmtId="172" fontId="4" fillId="37" borderId="29" xfId="0" applyNumberFormat="1" applyFont="1" applyFill="1" applyBorder="1" applyAlignment="1">
      <alignment wrapText="1"/>
    </xf>
    <xf numFmtId="172" fontId="4" fillId="37" borderId="25" xfId="0" applyNumberFormat="1" applyFont="1" applyFill="1" applyBorder="1" applyAlignment="1">
      <alignment/>
    </xf>
    <xf numFmtId="172" fontId="4" fillId="37" borderId="26" xfId="0" applyNumberFormat="1" applyFont="1" applyFill="1" applyBorder="1" applyAlignment="1">
      <alignment/>
    </xf>
    <xf numFmtId="172" fontId="4" fillId="37" borderId="27" xfId="0" applyNumberFormat="1" applyFont="1" applyFill="1" applyBorder="1" applyAlignment="1">
      <alignment/>
    </xf>
    <xf numFmtId="172" fontId="4" fillId="37" borderId="28" xfId="0" applyNumberFormat="1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172" fontId="6" fillId="34" borderId="22" xfId="0" applyNumberFormat="1" applyFont="1" applyFill="1" applyBorder="1" applyAlignment="1">
      <alignment wrapText="1"/>
    </xf>
    <xf numFmtId="172" fontId="6" fillId="34" borderId="29" xfId="0" applyNumberFormat="1" applyFont="1" applyFill="1" applyBorder="1" applyAlignment="1">
      <alignment wrapText="1"/>
    </xf>
    <xf numFmtId="172" fontId="2" fillId="34" borderId="25" xfId="0" applyNumberFormat="1" applyFont="1" applyFill="1" applyBorder="1" applyAlignment="1">
      <alignment/>
    </xf>
    <xf numFmtId="172" fontId="2" fillId="34" borderId="26" xfId="0" applyNumberFormat="1" applyFont="1" applyFill="1" applyBorder="1" applyAlignment="1">
      <alignment/>
    </xf>
    <xf numFmtId="172" fontId="2" fillId="34" borderId="27" xfId="0" applyNumberFormat="1" applyFont="1" applyFill="1" applyBorder="1" applyAlignment="1">
      <alignment/>
    </xf>
    <xf numFmtId="172" fontId="2" fillId="34" borderId="28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6" fillId="38" borderId="31" xfId="0" applyFont="1" applyFill="1" applyBorder="1" applyAlignment="1">
      <alignment horizontal="center" vertical="center" wrapText="1"/>
    </xf>
    <xf numFmtId="0" fontId="6" fillId="38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5" fillId="39" borderId="31" xfId="0" applyFont="1" applyFill="1" applyBorder="1" applyAlignment="1">
      <alignment horizontal="center"/>
    </xf>
    <xf numFmtId="0" fontId="2" fillId="39" borderId="32" xfId="0" applyFont="1" applyFill="1" applyBorder="1" applyAlignment="1">
      <alignment/>
    </xf>
    <xf numFmtId="0" fontId="2" fillId="39" borderId="32" xfId="0" applyFont="1" applyFill="1" applyBorder="1" applyAlignment="1">
      <alignment horizontal="right"/>
    </xf>
    <xf numFmtId="0" fontId="2" fillId="39" borderId="33" xfId="0" applyFont="1" applyFill="1" applyBorder="1" applyAlignment="1">
      <alignment horizontal="right"/>
    </xf>
    <xf numFmtId="0" fontId="2" fillId="39" borderId="34" xfId="0" applyFont="1" applyFill="1" applyBorder="1" applyAlignment="1">
      <alignment horizontal="right"/>
    </xf>
    <xf numFmtId="0" fontId="5" fillId="39" borderId="35" xfId="0" applyFont="1" applyFill="1" applyBorder="1" applyAlignment="1">
      <alignment horizontal="center"/>
    </xf>
    <xf numFmtId="0" fontId="2" fillId="39" borderId="36" xfId="0" applyFont="1" applyFill="1" applyBorder="1" applyAlignment="1">
      <alignment/>
    </xf>
    <xf numFmtId="0" fontId="2" fillId="39" borderId="37" xfId="0" applyFont="1" applyFill="1" applyBorder="1" applyAlignment="1">
      <alignment horizontal="right"/>
    </xf>
    <xf numFmtId="0" fontId="2" fillId="39" borderId="36" xfId="0" applyFont="1" applyFill="1" applyBorder="1" applyAlignment="1">
      <alignment horizontal="right"/>
    </xf>
    <xf numFmtId="0" fontId="2" fillId="39" borderId="38" xfId="0" applyFont="1" applyFill="1" applyBorder="1" applyAlignment="1">
      <alignment horizontal="right"/>
    </xf>
    <xf numFmtId="0" fontId="5" fillId="0" borderId="35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2" fillId="0" borderId="37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36" xfId="0" applyBorder="1" applyAlignment="1">
      <alignment horizontal="right"/>
    </xf>
    <xf numFmtId="0" fontId="5" fillId="39" borderId="39" xfId="0" applyFont="1" applyFill="1" applyBorder="1" applyAlignment="1">
      <alignment horizontal="center"/>
    </xf>
    <xf numFmtId="0" fontId="2" fillId="39" borderId="40" xfId="0" applyFont="1" applyFill="1" applyBorder="1" applyAlignment="1">
      <alignment/>
    </xf>
    <xf numFmtId="0" fontId="2" fillId="39" borderId="40" xfId="0" applyFont="1" applyFill="1" applyBorder="1" applyAlignment="1">
      <alignment horizontal="right"/>
    </xf>
    <xf numFmtId="0" fontId="2" fillId="39" borderId="41" xfId="0" applyFont="1" applyFill="1" applyBorder="1" applyAlignment="1">
      <alignment horizontal="right"/>
    </xf>
    <xf numFmtId="0" fontId="2" fillId="39" borderId="42" xfId="0" applyFont="1" applyFill="1" applyBorder="1" applyAlignment="1">
      <alignment horizontal="right"/>
    </xf>
    <xf numFmtId="0" fontId="6" fillId="39" borderId="43" xfId="0" applyFont="1" applyFill="1" applyBorder="1" applyAlignment="1">
      <alignment horizontal="center" vertical="center"/>
    </xf>
    <xf numFmtId="0" fontId="6" fillId="39" borderId="39" xfId="0" applyFont="1" applyFill="1" applyBorder="1" applyAlignment="1">
      <alignment horizontal="center" vertical="center"/>
    </xf>
    <xf numFmtId="0" fontId="6" fillId="39" borderId="41" xfId="0" applyFont="1" applyFill="1" applyBorder="1" applyAlignment="1">
      <alignment horizontal="center" vertical="center"/>
    </xf>
    <xf numFmtId="0" fontId="6" fillId="39" borderId="0" xfId="0" applyFont="1" applyFill="1" applyBorder="1" applyAlignment="1">
      <alignment horizontal="center" vertical="center"/>
    </xf>
    <xf numFmtId="0" fontId="2" fillId="39" borderId="37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2" fillId="40" borderId="37" xfId="0" applyFont="1" applyFill="1" applyBorder="1" applyAlignment="1">
      <alignment horizontal="center"/>
    </xf>
    <xf numFmtId="0" fontId="2" fillId="40" borderId="44" xfId="0" applyFont="1" applyFill="1" applyBorder="1" applyAlignment="1">
      <alignment/>
    </xf>
    <xf numFmtId="0" fontId="2" fillId="40" borderId="36" xfId="0" applyFont="1" applyFill="1" applyBorder="1" applyAlignment="1">
      <alignment/>
    </xf>
    <xf numFmtId="0" fontId="2" fillId="40" borderId="38" xfId="0" applyFont="1" applyFill="1" applyBorder="1" applyAlignment="1">
      <alignment/>
    </xf>
    <xf numFmtId="0" fontId="4" fillId="41" borderId="37" xfId="0" applyFont="1" applyFill="1" applyBorder="1" applyAlignment="1">
      <alignment horizontal="center"/>
    </xf>
    <xf numFmtId="0" fontId="2" fillId="39" borderId="44" xfId="0" applyFont="1" applyFill="1" applyBorder="1" applyAlignment="1">
      <alignment/>
    </xf>
    <xf numFmtId="0" fontId="2" fillId="39" borderId="38" xfId="0" applyFont="1" applyFill="1" applyBorder="1" applyAlignment="1">
      <alignment/>
    </xf>
    <xf numFmtId="0" fontId="4" fillId="41" borderId="44" xfId="0" applyFont="1" applyFill="1" applyBorder="1" applyAlignment="1">
      <alignment/>
    </xf>
    <xf numFmtId="0" fontId="4" fillId="41" borderId="36" xfId="0" applyFont="1" applyFill="1" applyBorder="1" applyAlignment="1">
      <alignment/>
    </xf>
    <xf numFmtId="0" fontId="4" fillId="41" borderId="38" xfId="0" applyFont="1" applyFill="1" applyBorder="1" applyAlignment="1">
      <alignment/>
    </xf>
    <xf numFmtId="0" fontId="2" fillId="39" borderId="31" xfId="0" applyFont="1" applyFill="1" applyBorder="1" applyAlignment="1">
      <alignment horizontal="right"/>
    </xf>
    <xf numFmtId="0" fontId="2" fillId="39" borderId="45" xfId="0" applyFont="1" applyFill="1" applyBorder="1" applyAlignment="1">
      <alignment horizontal="right"/>
    </xf>
    <xf numFmtId="0" fontId="2" fillId="39" borderId="35" xfId="0" applyFont="1" applyFill="1" applyBorder="1" applyAlignment="1">
      <alignment horizontal="right"/>
    </xf>
    <xf numFmtId="0" fontId="2" fillId="39" borderId="46" xfId="0" applyFont="1" applyFill="1" applyBorder="1" applyAlignment="1">
      <alignment horizontal="right"/>
    </xf>
    <xf numFmtId="0" fontId="2" fillId="39" borderId="47" xfId="0" applyFont="1" applyFill="1" applyBorder="1" applyAlignment="1">
      <alignment horizontal="right"/>
    </xf>
    <xf numFmtId="0" fontId="8" fillId="0" borderId="35" xfId="0" applyFont="1" applyBorder="1" applyAlignment="1">
      <alignment/>
    </xf>
    <xf numFmtId="0" fontId="2" fillId="0" borderId="38" xfId="0" applyFont="1" applyBorder="1" applyAlignment="1">
      <alignment horizontal="right"/>
    </xf>
    <xf numFmtId="0" fontId="2" fillId="39" borderId="39" xfId="0" applyFont="1" applyFill="1" applyBorder="1" applyAlignment="1">
      <alignment/>
    </xf>
    <xf numFmtId="0" fontId="2" fillId="34" borderId="48" xfId="0" applyFont="1" applyFill="1" applyBorder="1" applyAlignment="1">
      <alignment horizontal="center" vertical="center"/>
    </xf>
    <xf numFmtId="0" fontId="1" fillId="34" borderId="49" xfId="0" applyFont="1" applyFill="1" applyBorder="1" applyAlignment="1">
      <alignment horizontal="center" vertical="center" wrapText="1"/>
    </xf>
    <xf numFmtId="0" fontId="0" fillId="34" borderId="50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 wrapText="1"/>
    </xf>
    <xf numFmtId="0" fontId="0" fillId="34" borderId="52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wrapText="1"/>
    </xf>
    <xf numFmtId="0" fontId="2" fillId="36" borderId="24" xfId="0" applyFont="1" applyFill="1" applyBorder="1" applyAlignment="1">
      <alignment wrapText="1"/>
    </xf>
    <xf numFmtId="0" fontId="4" fillId="37" borderId="29" xfId="0" applyFont="1" applyFill="1" applyBorder="1" applyAlignment="1">
      <alignment wrapText="1"/>
    </xf>
    <xf numFmtId="0" fontId="6" fillId="34" borderId="29" xfId="0" applyFont="1" applyFill="1" applyBorder="1" applyAlignment="1">
      <alignment wrapText="1"/>
    </xf>
    <xf numFmtId="0" fontId="7" fillId="38" borderId="54" xfId="0" applyFont="1" applyFill="1" applyBorder="1" applyAlignment="1">
      <alignment horizontal="left" vertical="top"/>
    </xf>
    <xf numFmtId="0" fontId="7" fillId="38" borderId="31" xfId="0" applyFont="1" applyFill="1" applyBorder="1" applyAlignment="1">
      <alignment horizontal="left" vertical="top"/>
    </xf>
    <xf numFmtId="0" fontId="4" fillId="38" borderId="54" xfId="0" applyFont="1" applyFill="1" applyBorder="1" applyAlignment="1">
      <alignment horizontal="center" vertical="center"/>
    </xf>
    <xf numFmtId="0" fontId="4" fillId="38" borderId="31" xfId="0" applyFont="1" applyFill="1" applyBorder="1" applyAlignment="1">
      <alignment horizontal="center" vertical="center"/>
    </xf>
    <xf numFmtId="0" fontId="4" fillId="39" borderId="54" xfId="0" applyFont="1" applyFill="1" applyBorder="1" applyAlignment="1">
      <alignment horizontal="center" vertical="center"/>
    </xf>
    <xf numFmtId="0" fontId="4" fillId="39" borderId="31" xfId="0" applyFont="1" applyFill="1" applyBorder="1" applyAlignment="1">
      <alignment horizontal="center" vertical="center"/>
    </xf>
    <xf numFmtId="0" fontId="6" fillId="39" borderId="39" xfId="0" applyFont="1" applyFill="1" applyBorder="1" applyAlignment="1">
      <alignment horizontal="center" vertical="center" wrapText="1"/>
    </xf>
    <xf numFmtId="0" fontId="6" fillId="39" borderId="31" xfId="0" applyFont="1" applyFill="1" applyBorder="1" applyAlignment="1">
      <alignment horizontal="center" vertical="center" wrapText="1"/>
    </xf>
    <xf numFmtId="0" fontId="6" fillId="39" borderId="40" xfId="0" applyFont="1" applyFill="1" applyBorder="1" applyAlignment="1">
      <alignment horizontal="center" vertical="center" wrapText="1"/>
    </xf>
    <xf numFmtId="0" fontId="6" fillId="39" borderId="32" xfId="0" applyFont="1" applyFill="1" applyBorder="1" applyAlignment="1">
      <alignment horizontal="center" vertical="center" wrapText="1"/>
    </xf>
    <xf numFmtId="0" fontId="6" fillId="39" borderId="42" xfId="0" applyFont="1" applyFill="1" applyBorder="1" applyAlignment="1">
      <alignment horizontal="center" vertical="center" wrapText="1"/>
    </xf>
    <xf numFmtId="0" fontId="6" fillId="39" borderId="34" xfId="0" applyFont="1" applyFill="1" applyBorder="1" applyAlignment="1">
      <alignment horizontal="center" vertical="center" wrapText="1"/>
    </xf>
    <xf numFmtId="0" fontId="2" fillId="40" borderId="37" xfId="0" applyFont="1" applyFill="1" applyBorder="1" applyAlignment="1">
      <alignment wrapText="1"/>
    </xf>
    <xf numFmtId="0" fontId="2" fillId="40" borderId="36" xfId="0" applyFont="1" applyFill="1" applyBorder="1" applyAlignment="1">
      <alignment wrapText="1"/>
    </xf>
    <xf numFmtId="0" fontId="2" fillId="39" borderId="37" xfId="0" applyFont="1" applyFill="1" applyBorder="1" applyAlignment="1">
      <alignment wrapText="1"/>
    </xf>
    <xf numFmtId="0" fontId="2" fillId="39" borderId="36" xfId="0" applyFont="1" applyFill="1" applyBorder="1" applyAlignment="1">
      <alignment wrapText="1"/>
    </xf>
    <xf numFmtId="0" fontId="4" fillId="41" borderId="37" xfId="0" applyFont="1" applyFill="1" applyBorder="1" applyAlignment="1">
      <alignment wrapText="1"/>
    </xf>
    <xf numFmtId="0" fontId="4" fillId="41" borderId="36" xfId="0" applyFont="1" applyFill="1" applyBorder="1" applyAlignment="1">
      <alignment wrapText="1"/>
    </xf>
    <xf numFmtId="0" fontId="7" fillId="38" borderId="54" xfId="0" applyFont="1" applyFill="1" applyBorder="1" applyAlignment="1">
      <alignment horizontal="left" vertical="center"/>
    </xf>
    <xf numFmtId="0" fontId="7" fillId="38" borderId="31" xfId="0" applyFont="1" applyFill="1" applyBorder="1" applyAlignment="1">
      <alignment horizontal="left" vertical="center"/>
    </xf>
    <xf numFmtId="0" fontId="4" fillId="38" borderId="54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140625" style="0" customWidth="1"/>
    <col min="8" max="8" width="9.7109375" style="0" customWidth="1"/>
    <col min="9" max="10" width="8.7109375" style="0" customWidth="1"/>
    <col min="11" max="11" width="0.85546875" style="0" customWidth="1"/>
    <col min="12" max="15" width="8.7109375" style="0" customWidth="1"/>
    <col min="16" max="16" width="0" style="0" hidden="1" customWidth="1"/>
    <col min="17" max="17" width="8.7109375" style="0" customWidth="1"/>
    <col min="18" max="18" width="0.85546875" style="0" customWidth="1"/>
    <col min="19" max="27" width="0" style="0" hidden="1" customWidth="1"/>
    <col min="28" max="28" width="13.71093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210</v>
      </c>
    </row>
    <row r="2" ht="15.75">
      <c r="B2" s="1" t="s">
        <v>24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4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2012</v>
      </c>
      <c r="H8" s="18">
        <v>2013</v>
      </c>
      <c r="I8" s="18">
        <v>2014</v>
      </c>
      <c r="J8" s="19">
        <v>2014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2015</v>
      </c>
      <c r="AE8" s="21">
        <v>2016</v>
      </c>
      <c r="AF8" s="22">
        <v>2017</v>
      </c>
    </row>
    <row r="9" spans="2:32" ht="12.75">
      <c r="B9" s="23">
        <v>1</v>
      </c>
      <c r="C9" s="24">
        <v>1</v>
      </c>
      <c r="D9" s="111" t="s">
        <v>25</v>
      </c>
      <c r="E9" s="111"/>
      <c r="F9" s="111"/>
      <c r="G9" s="25">
        <v>438506</v>
      </c>
      <c r="H9" s="25">
        <v>449859</v>
      </c>
      <c r="I9" s="25">
        <v>495207</v>
      </c>
      <c r="J9" s="26">
        <v>489135</v>
      </c>
      <c r="K9" s="27"/>
      <c r="L9" s="28">
        <v>279900</v>
      </c>
      <c r="M9" s="28">
        <v>117677</v>
      </c>
      <c r="N9" s="28">
        <v>72824</v>
      </c>
      <c r="O9" s="28">
        <v>7780</v>
      </c>
      <c r="P9" s="28"/>
      <c r="Q9" s="28">
        <f aca="true" t="shared" si="0" ref="Q9:Q30">SUM(L9:P9)</f>
        <v>478181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 aca="true" t="shared" si="1" ref="AB9:AB30">SUM(S9:AA9)</f>
        <v>0</v>
      </c>
      <c r="AC9" s="29"/>
      <c r="AD9" s="30">
        <f aca="true" t="shared" si="2" ref="AD9:AD30">Q9+AB9</f>
        <v>478181</v>
      </c>
      <c r="AE9" s="31">
        <v>493684</v>
      </c>
      <c r="AF9" s="32">
        <v>498719</v>
      </c>
    </row>
    <row r="10" spans="2:32" ht="12.75">
      <c r="B10" s="23">
        <v>2</v>
      </c>
      <c r="C10" s="33">
        <v>1</v>
      </c>
      <c r="D10" s="112" t="s">
        <v>26</v>
      </c>
      <c r="E10" s="112"/>
      <c r="F10" s="112"/>
      <c r="G10" s="34">
        <v>356358</v>
      </c>
      <c r="H10" s="34">
        <v>370213</v>
      </c>
      <c r="I10" s="34">
        <v>404912</v>
      </c>
      <c r="J10" s="35">
        <v>398997</v>
      </c>
      <c r="K10" s="27"/>
      <c r="L10" s="36">
        <v>257200</v>
      </c>
      <c r="M10" s="36">
        <v>100254</v>
      </c>
      <c r="N10" s="36">
        <v>43128</v>
      </c>
      <c r="O10" s="36">
        <v>6950</v>
      </c>
      <c r="P10" s="36"/>
      <c r="Q10" s="36">
        <f t="shared" si="0"/>
        <v>407532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 t="shared" si="1"/>
        <v>0</v>
      </c>
      <c r="AC10" s="29"/>
      <c r="AD10" s="37">
        <f t="shared" si="2"/>
        <v>407532</v>
      </c>
      <c r="AE10" s="38">
        <v>420790</v>
      </c>
      <c r="AF10" s="39">
        <v>425825</v>
      </c>
    </row>
    <row r="11" spans="2:32" ht="12.75">
      <c r="B11" s="23">
        <v>3</v>
      </c>
      <c r="C11" s="40">
        <v>1</v>
      </c>
      <c r="D11" s="113" t="s">
        <v>27</v>
      </c>
      <c r="E11" s="113"/>
      <c r="F11" s="113"/>
      <c r="G11" s="41">
        <v>42145</v>
      </c>
      <c r="H11" s="41">
        <v>43077</v>
      </c>
      <c r="I11" s="41">
        <v>47196</v>
      </c>
      <c r="J11" s="42">
        <v>44067</v>
      </c>
      <c r="K11" s="27"/>
      <c r="L11" s="43">
        <v>32000</v>
      </c>
      <c r="M11" s="43">
        <v>12240</v>
      </c>
      <c r="N11" s="43">
        <v>2085</v>
      </c>
      <c r="O11" s="43">
        <v>650</v>
      </c>
      <c r="P11" s="43"/>
      <c r="Q11" s="43">
        <f t="shared" si="0"/>
        <v>46975</v>
      </c>
      <c r="R11" s="27"/>
      <c r="S11" s="43"/>
      <c r="T11" s="43"/>
      <c r="U11" s="43"/>
      <c r="V11" s="43"/>
      <c r="W11" s="43"/>
      <c r="X11" s="43"/>
      <c r="Y11" s="43"/>
      <c r="Z11" s="43"/>
      <c r="AA11" s="43"/>
      <c r="AB11" s="43">
        <f t="shared" si="1"/>
        <v>0</v>
      </c>
      <c r="AC11" s="27"/>
      <c r="AD11" s="44">
        <f t="shared" si="2"/>
        <v>46975</v>
      </c>
      <c r="AE11" s="45">
        <v>48408</v>
      </c>
      <c r="AF11" s="46">
        <v>48408</v>
      </c>
    </row>
    <row r="12" spans="2:32" ht="12.75">
      <c r="B12" s="23">
        <v>4</v>
      </c>
      <c r="C12" s="47"/>
      <c r="D12" s="48" t="s">
        <v>28</v>
      </c>
      <c r="E12" s="114" t="s">
        <v>29</v>
      </c>
      <c r="F12" s="114"/>
      <c r="G12" s="49"/>
      <c r="H12" s="49"/>
      <c r="I12" s="49"/>
      <c r="J12" s="50"/>
      <c r="K12" s="27"/>
      <c r="L12" s="51">
        <v>32000</v>
      </c>
      <c r="M12" s="51">
        <v>12240</v>
      </c>
      <c r="N12" s="51">
        <v>2085</v>
      </c>
      <c r="O12" s="51">
        <v>650</v>
      </c>
      <c r="P12" s="51"/>
      <c r="Q12" s="51">
        <f t="shared" si="0"/>
        <v>46975</v>
      </c>
      <c r="R12" s="27"/>
      <c r="S12" s="51"/>
      <c r="T12" s="51"/>
      <c r="U12" s="51"/>
      <c r="V12" s="51"/>
      <c r="W12" s="51"/>
      <c r="X12" s="51"/>
      <c r="Y12" s="51"/>
      <c r="Z12" s="51"/>
      <c r="AA12" s="51"/>
      <c r="AB12" s="51">
        <f t="shared" si="1"/>
        <v>0</v>
      </c>
      <c r="AC12" s="27"/>
      <c r="AD12" s="52">
        <f t="shared" si="2"/>
        <v>46975</v>
      </c>
      <c r="AE12" s="53"/>
      <c r="AF12" s="54"/>
    </row>
    <row r="13" spans="2:32" ht="12.75">
      <c r="B13" s="23">
        <v>5</v>
      </c>
      <c r="C13" s="40">
        <v>2</v>
      </c>
      <c r="D13" s="113" t="s">
        <v>30</v>
      </c>
      <c r="E13" s="113"/>
      <c r="F13" s="113"/>
      <c r="G13" s="41"/>
      <c r="H13" s="41"/>
      <c r="I13" s="41"/>
      <c r="J13" s="42"/>
      <c r="K13" s="27"/>
      <c r="L13" s="43"/>
      <c r="M13" s="43"/>
      <c r="N13" s="43"/>
      <c r="O13" s="43"/>
      <c r="P13" s="43"/>
      <c r="Q13" s="43">
        <f t="shared" si="0"/>
        <v>0</v>
      </c>
      <c r="R13" s="27"/>
      <c r="S13" s="43"/>
      <c r="T13" s="43"/>
      <c r="U13" s="43"/>
      <c r="V13" s="43"/>
      <c r="W13" s="43"/>
      <c r="X13" s="43"/>
      <c r="Y13" s="43"/>
      <c r="Z13" s="43"/>
      <c r="AA13" s="43"/>
      <c r="AB13" s="43">
        <f t="shared" si="1"/>
        <v>0</v>
      </c>
      <c r="AC13" s="27"/>
      <c r="AD13" s="44">
        <f t="shared" si="2"/>
        <v>0</v>
      </c>
      <c r="AE13" s="45"/>
      <c r="AF13" s="46"/>
    </row>
    <row r="14" spans="2:32" ht="12.75">
      <c r="B14" s="23">
        <v>6</v>
      </c>
      <c r="C14" s="47"/>
      <c r="D14" s="48" t="s">
        <v>28</v>
      </c>
      <c r="E14" s="114" t="s">
        <v>29</v>
      </c>
      <c r="F14" s="114"/>
      <c r="G14" s="49"/>
      <c r="H14" s="49"/>
      <c r="I14" s="49"/>
      <c r="J14" s="50"/>
      <c r="K14" s="27"/>
      <c r="L14" s="51"/>
      <c r="M14" s="51"/>
      <c r="N14" s="51"/>
      <c r="O14" s="51"/>
      <c r="P14" s="51"/>
      <c r="Q14" s="51">
        <f t="shared" si="0"/>
        <v>0</v>
      </c>
      <c r="R14" s="27"/>
      <c r="S14" s="51"/>
      <c r="T14" s="51"/>
      <c r="U14" s="51"/>
      <c r="V14" s="51"/>
      <c r="W14" s="51"/>
      <c r="X14" s="51"/>
      <c r="Y14" s="51"/>
      <c r="Z14" s="51"/>
      <c r="AA14" s="51"/>
      <c r="AB14" s="51">
        <f t="shared" si="1"/>
        <v>0</v>
      </c>
      <c r="AC14" s="27"/>
      <c r="AD14" s="52">
        <f t="shared" si="2"/>
        <v>0</v>
      </c>
      <c r="AE14" s="53"/>
      <c r="AF14" s="54"/>
    </row>
    <row r="15" spans="2:32" ht="12.75">
      <c r="B15" s="23">
        <v>7</v>
      </c>
      <c r="C15" s="40">
        <v>3</v>
      </c>
      <c r="D15" s="113" t="s">
        <v>31</v>
      </c>
      <c r="E15" s="113"/>
      <c r="F15" s="113"/>
      <c r="G15" s="41">
        <v>314213</v>
      </c>
      <c r="H15" s="41">
        <v>327136</v>
      </c>
      <c r="I15" s="41">
        <v>357716</v>
      </c>
      <c r="J15" s="42">
        <v>354930</v>
      </c>
      <c r="K15" s="27"/>
      <c r="L15" s="43">
        <v>225200</v>
      </c>
      <c r="M15" s="43">
        <v>88014</v>
      </c>
      <c r="N15" s="43">
        <v>41043</v>
      </c>
      <c r="O15" s="43">
        <v>6300</v>
      </c>
      <c r="P15" s="43"/>
      <c r="Q15" s="43">
        <f t="shared" si="0"/>
        <v>360557</v>
      </c>
      <c r="R15" s="27"/>
      <c r="S15" s="43"/>
      <c r="T15" s="43"/>
      <c r="U15" s="43"/>
      <c r="V15" s="43"/>
      <c r="W15" s="43"/>
      <c r="X15" s="43"/>
      <c r="Y15" s="43"/>
      <c r="Z15" s="43"/>
      <c r="AA15" s="43"/>
      <c r="AB15" s="43">
        <f t="shared" si="1"/>
        <v>0</v>
      </c>
      <c r="AC15" s="27"/>
      <c r="AD15" s="44">
        <f t="shared" si="2"/>
        <v>360557</v>
      </c>
      <c r="AE15" s="45">
        <v>372382</v>
      </c>
      <c r="AF15" s="46">
        <v>377417</v>
      </c>
    </row>
    <row r="16" spans="2:32" ht="12.75">
      <c r="B16" s="23">
        <v>8</v>
      </c>
      <c r="C16" s="47"/>
      <c r="D16" s="48" t="s">
        <v>28</v>
      </c>
      <c r="E16" s="114" t="s">
        <v>29</v>
      </c>
      <c r="F16" s="114"/>
      <c r="G16" s="49"/>
      <c r="H16" s="49"/>
      <c r="I16" s="49"/>
      <c r="J16" s="50"/>
      <c r="K16" s="27"/>
      <c r="L16" s="51">
        <v>225200</v>
      </c>
      <c r="M16" s="51">
        <v>88014</v>
      </c>
      <c r="N16" s="51">
        <v>39943</v>
      </c>
      <c r="O16" s="51">
        <v>6300</v>
      </c>
      <c r="P16" s="51"/>
      <c r="Q16" s="51">
        <f t="shared" si="0"/>
        <v>359457</v>
      </c>
      <c r="R16" s="27"/>
      <c r="S16" s="51"/>
      <c r="T16" s="51"/>
      <c r="U16" s="51"/>
      <c r="V16" s="51"/>
      <c r="W16" s="51"/>
      <c r="X16" s="51"/>
      <c r="Y16" s="51"/>
      <c r="Z16" s="51"/>
      <c r="AA16" s="51"/>
      <c r="AB16" s="51">
        <f t="shared" si="1"/>
        <v>0</v>
      </c>
      <c r="AC16" s="27"/>
      <c r="AD16" s="52">
        <f t="shared" si="2"/>
        <v>359457</v>
      </c>
      <c r="AE16" s="53"/>
      <c r="AF16" s="54"/>
    </row>
    <row r="17" spans="2:32" ht="12.75">
      <c r="B17" s="23">
        <v>9</v>
      </c>
      <c r="C17" s="47"/>
      <c r="D17" s="48" t="s">
        <v>32</v>
      </c>
      <c r="E17" s="114" t="s">
        <v>33</v>
      </c>
      <c r="F17" s="114"/>
      <c r="G17" s="49"/>
      <c r="H17" s="49"/>
      <c r="I17" s="49">
        <v>1020</v>
      </c>
      <c r="J17" s="50">
        <v>1020</v>
      </c>
      <c r="K17" s="27"/>
      <c r="L17" s="51"/>
      <c r="M17" s="51"/>
      <c r="N17" s="51">
        <v>1100</v>
      </c>
      <c r="O17" s="51"/>
      <c r="P17" s="51"/>
      <c r="Q17" s="51">
        <f t="shared" si="0"/>
        <v>1100</v>
      </c>
      <c r="R17" s="27"/>
      <c r="S17" s="51"/>
      <c r="T17" s="51"/>
      <c r="U17" s="51"/>
      <c r="V17" s="51"/>
      <c r="W17" s="51"/>
      <c r="X17" s="51"/>
      <c r="Y17" s="51"/>
      <c r="Z17" s="51"/>
      <c r="AA17" s="51"/>
      <c r="AB17" s="51">
        <f t="shared" si="1"/>
        <v>0</v>
      </c>
      <c r="AC17" s="27"/>
      <c r="AD17" s="52">
        <f t="shared" si="2"/>
        <v>1100</v>
      </c>
      <c r="AE17" s="53"/>
      <c r="AF17" s="54"/>
    </row>
    <row r="18" spans="2:32" ht="12.75">
      <c r="B18" s="23">
        <v>10</v>
      </c>
      <c r="C18" s="33">
        <v>2</v>
      </c>
      <c r="D18" s="112" t="s">
        <v>34</v>
      </c>
      <c r="E18" s="112"/>
      <c r="F18" s="112"/>
      <c r="G18" s="34">
        <v>800</v>
      </c>
      <c r="H18" s="34">
        <v>800</v>
      </c>
      <c r="I18" s="34">
        <v>800</v>
      </c>
      <c r="J18" s="35">
        <v>800</v>
      </c>
      <c r="K18" s="27"/>
      <c r="L18" s="36"/>
      <c r="M18" s="36"/>
      <c r="N18" s="36">
        <v>800</v>
      </c>
      <c r="O18" s="36"/>
      <c r="P18" s="36"/>
      <c r="Q18" s="36">
        <f t="shared" si="0"/>
        <v>800</v>
      </c>
      <c r="R18" s="27"/>
      <c r="S18" s="36"/>
      <c r="T18" s="36"/>
      <c r="U18" s="36"/>
      <c r="V18" s="36"/>
      <c r="W18" s="36"/>
      <c r="X18" s="36"/>
      <c r="Y18" s="36"/>
      <c r="Z18" s="36"/>
      <c r="AA18" s="36"/>
      <c r="AB18" s="36">
        <f t="shared" si="1"/>
        <v>0</v>
      </c>
      <c r="AC18" s="29"/>
      <c r="AD18" s="37">
        <f t="shared" si="2"/>
        <v>800</v>
      </c>
      <c r="AE18" s="38">
        <v>800</v>
      </c>
      <c r="AF18" s="39">
        <v>800</v>
      </c>
    </row>
    <row r="19" spans="2:32" ht="12.75">
      <c r="B19" s="23">
        <v>11</v>
      </c>
      <c r="C19" s="40">
        <v>1</v>
      </c>
      <c r="D19" s="113" t="s">
        <v>35</v>
      </c>
      <c r="E19" s="113"/>
      <c r="F19" s="113"/>
      <c r="G19" s="41">
        <v>800</v>
      </c>
      <c r="H19" s="41">
        <v>800</v>
      </c>
      <c r="I19" s="41">
        <v>800</v>
      </c>
      <c r="J19" s="42">
        <v>800</v>
      </c>
      <c r="K19" s="27"/>
      <c r="L19" s="43"/>
      <c r="M19" s="43"/>
      <c r="N19" s="43">
        <v>800</v>
      </c>
      <c r="O19" s="43"/>
      <c r="P19" s="43"/>
      <c r="Q19" s="43">
        <f t="shared" si="0"/>
        <v>800</v>
      </c>
      <c r="R19" s="27"/>
      <c r="S19" s="43"/>
      <c r="T19" s="43"/>
      <c r="U19" s="43"/>
      <c r="V19" s="43"/>
      <c r="W19" s="43"/>
      <c r="X19" s="43"/>
      <c r="Y19" s="43"/>
      <c r="Z19" s="43"/>
      <c r="AA19" s="43"/>
      <c r="AB19" s="43">
        <f t="shared" si="1"/>
        <v>0</v>
      </c>
      <c r="AC19" s="27"/>
      <c r="AD19" s="44">
        <f t="shared" si="2"/>
        <v>800</v>
      </c>
      <c r="AE19" s="45">
        <v>800</v>
      </c>
      <c r="AF19" s="46">
        <v>800</v>
      </c>
    </row>
    <row r="20" spans="2:32" ht="12.75">
      <c r="B20" s="23">
        <v>12</v>
      </c>
      <c r="C20" s="47"/>
      <c r="D20" s="48" t="s">
        <v>32</v>
      </c>
      <c r="E20" s="114" t="s">
        <v>33</v>
      </c>
      <c r="F20" s="114"/>
      <c r="G20" s="49"/>
      <c r="H20" s="49"/>
      <c r="I20" s="49">
        <v>800</v>
      </c>
      <c r="J20" s="50">
        <v>800</v>
      </c>
      <c r="K20" s="27"/>
      <c r="L20" s="51"/>
      <c r="M20" s="51"/>
      <c r="N20" s="51">
        <v>800</v>
      </c>
      <c r="O20" s="51"/>
      <c r="P20" s="51"/>
      <c r="Q20" s="51">
        <f t="shared" si="0"/>
        <v>800</v>
      </c>
      <c r="R20" s="27"/>
      <c r="S20" s="51"/>
      <c r="T20" s="51"/>
      <c r="U20" s="51"/>
      <c r="V20" s="51"/>
      <c r="W20" s="51"/>
      <c r="X20" s="51"/>
      <c r="Y20" s="51"/>
      <c r="Z20" s="51"/>
      <c r="AA20" s="51"/>
      <c r="AB20" s="51">
        <f t="shared" si="1"/>
        <v>0</v>
      </c>
      <c r="AC20" s="27"/>
      <c r="AD20" s="52">
        <f t="shared" si="2"/>
        <v>800</v>
      </c>
      <c r="AE20" s="53"/>
      <c r="AF20" s="54"/>
    </row>
    <row r="21" spans="2:32" ht="12.75">
      <c r="B21" s="23">
        <v>13</v>
      </c>
      <c r="C21" s="33">
        <v>3</v>
      </c>
      <c r="D21" s="112" t="s">
        <v>36</v>
      </c>
      <c r="E21" s="112"/>
      <c r="F21" s="112"/>
      <c r="G21" s="34">
        <v>29814</v>
      </c>
      <c r="H21" s="34">
        <v>30501</v>
      </c>
      <c r="I21" s="34">
        <v>33014</v>
      </c>
      <c r="J21" s="35">
        <v>32857</v>
      </c>
      <c r="K21" s="27"/>
      <c r="L21" s="36">
        <v>22700</v>
      </c>
      <c r="M21" s="36">
        <v>8685</v>
      </c>
      <c r="N21" s="36">
        <v>1176</v>
      </c>
      <c r="O21" s="36">
        <v>500</v>
      </c>
      <c r="P21" s="36"/>
      <c r="Q21" s="36">
        <f t="shared" si="0"/>
        <v>33061</v>
      </c>
      <c r="R21" s="27"/>
      <c r="S21" s="36"/>
      <c r="T21" s="36"/>
      <c r="U21" s="36"/>
      <c r="V21" s="36"/>
      <c r="W21" s="36"/>
      <c r="X21" s="36"/>
      <c r="Y21" s="36"/>
      <c r="Z21" s="36"/>
      <c r="AA21" s="36"/>
      <c r="AB21" s="36">
        <f t="shared" si="1"/>
        <v>0</v>
      </c>
      <c r="AC21" s="29"/>
      <c r="AD21" s="37">
        <f t="shared" si="2"/>
        <v>33061</v>
      </c>
      <c r="AE21" s="38">
        <v>34077</v>
      </c>
      <c r="AF21" s="39">
        <v>34077</v>
      </c>
    </row>
    <row r="22" spans="2:32" ht="12.75">
      <c r="B22" s="23">
        <v>14</v>
      </c>
      <c r="C22" s="47"/>
      <c r="D22" s="48" t="s">
        <v>28</v>
      </c>
      <c r="E22" s="114" t="s">
        <v>29</v>
      </c>
      <c r="F22" s="114"/>
      <c r="G22" s="49"/>
      <c r="H22" s="49"/>
      <c r="I22" s="49"/>
      <c r="J22" s="50"/>
      <c r="K22" s="27"/>
      <c r="L22" s="51">
        <v>22700</v>
      </c>
      <c r="M22" s="51">
        <v>8685</v>
      </c>
      <c r="N22" s="51">
        <v>1176</v>
      </c>
      <c r="O22" s="51">
        <v>500</v>
      </c>
      <c r="P22" s="51"/>
      <c r="Q22" s="51">
        <f t="shared" si="0"/>
        <v>33061</v>
      </c>
      <c r="R22" s="27"/>
      <c r="S22" s="51"/>
      <c r="T22" s="51"/>
      <c r="U22" s="51"/>
      <c r="V22" s="51"/>
      <c r="W22" s="51"/>
      <c r="X22" s="51"/>
      <c r="Y22" s="51"/>
      <c r="Z22" s="51"/>
      <c r="AA22" s="51"/>
      <c r="AB22" s="51">
        <f t="shared" si="1"/>
        <v>0</v>
      </c>
      <c r="AC22" s="27"/>
      <c r="AD22" s="52">
        <f t="shared" si="2"/>
        <v>33061</v>
      </c>
      <c r="AE22" s="53"/>
      <c r="AF22" s="54"/>
    </row>
    <row r="23" spans="2:32" ht="12.75">
      <c r="B23" s="23">
        <v>15</v>
      </c>
      <c r="C23" s="33">
        <v>4</v>
      </c>
      <c r="D23" s="112" t="s">
        <v>37</v>
      </c>
      <c r="E23" s="112"/>
      <c r="F23" s="112"/>
      <c r="G23" s="34"/>
      <c r="H23" s="34"/>
      <c r="I23" s="34"/>
      <c r="J23" s="35"/>
      <c r="K23" s="27"/>
      <c r="L23" s="36"/>
      <c r="M23" s="36"/>
      <c r="N23" s="36"/>
      <c r="O23" s="36"/>
      <c r="P23" s="36"/>
      <c r="Q23" s="36">
        <f t="shared" si="0"/>
        <v>0</v>
      </c>
      <c r="R23" s="27"/>
      <c r="S23" s="36"/>
      <c r="T23" s="36"/>
      <c r="U23" s="36"/>
      <c r="V23" s="36"/>
      <c r="W23" s="36"/>
      <c r="X23" s="36"/>
      <c r="Y23" s="36"/>
      <c r="Z23" s="36"/>
      <c r="AA23" s="36"/>
      <c r="AB23" s="36">
        <f t="shared" si="1"/>
        <v>0</v>
      </c>
      <c r="AC23" s="29"/>
      <c r="AD23" s="37">
        <f t="shared" si="2"/>
        <v>0</v>
      </c>
      <c r="AE23" s="38"/>
      <c r="AF23" s="39"/>
    </row>
    <row r="24" spans="2:32" ht="12.75">
      <c r="B24" s="23">
        <v>16</v>
      </c>
      <c r="C24" s="47"/>
      <c r="D24" s="48" t="s">
        <v>28</v>
      </c>
      <c r="E24" s="114" t="s">
        <v>29</v>
      </c>
      <c r="F24" s="114"/>
      <c r="G24" s="49"/>
      <c r="H24" s="49"/>
      <c r="I24" s="49"/>
      <c r="J24" s="50"/>
      <c r="K24" s="27"/>
      <c r="L24" s="51"/>
      <c r="M24" s="51"/>
      <c r="N24" s="51"/>
      <c r="O24" s="51"/>
      <c r="P24" s="51"/>
      <c r="Q24" s="51">
        <f t="shared" si="0"/>
        <v>0</v>
      </c>
      <c r="R24" s="27"/>
      <c r="S24" s="51"/>
      <c r="T24" s="51"/>
      <c r="U24" s="51"/>
      <c r="V24" s="51"/>
      <c r="W24" s="51"/>
      <c r="X24" s="51"/>
      <c r="Y24" s="51"/>
      <c r="Z24" s="51"/>
      <c r="AA24" s="51"/>
      <c r="AB24" s="51">
        <f t="shared" si="1"/>
        <v>0</v>
      </c>
      <c r="AC24" s="27"/>
      <c r="AD24" s="52">
        <f t="shared" si="2"/>
        <v>0</v>
      </c>
      <c r="AE24" s="53"/>
      <c r="AF24" s="54"/>
    </row>
    <row r="25" spans="2:32" ht="12.75">
      <c r="B25" s="23">
        <v>17</v>
      </c>
      <c r="C25" s="33">
        <v>5</v>
      </c>
      <c r="D25" s="112" t="s">
        <v>38</v>
      </c>
      <c r="E25" s="112"/>
      <c r="F25" s="112"/>
      <c r="G25" s="34">
        <v>170</v>
      </c>
      <c r="H25" s="34">
        <v>170</v>
      </c>
      <c r="I25" s="34">
        <v>170</v>
      </c>
      <c r="J25" s="35">
        <v>170</v>
      </c>
      <c r="K25" s="27"/>
      <c r="L25" s="36"/>
      <c r="M25" s="36"/>
      <c r="N25" s="36"/>
      <c r="O25" s="36">
        <v>170</v>
      </c>
      <c r="P25" s="36"/>
      <c r="Q25" s="36">
        <f t="shared" si="0"/>
        <v>170</v>
      </c>
      <c r="R25" s="27"/>
      <c r="S25" s="36"/>
      <c r="T25" s="36"/>
      <c r="U25" s="36"/>
      <c r="V25" s="36"/>
      <c r="W25" s="36"/>
      <c r="X25" s="36"/>
      <c r="Y25" s="36"/>
      <c r="Z25" s="36"/>
      <c r="AA25" s="36"/>
      <c r="AB25" s="36">
        <f t="shared" si="1"/>
        <v>0</v>
      </c>
      <c r="AC25" s="29"/>
      <c r="AD25" s="37">
        <f t="shared" si="2"/>
        <v>170</v>
      </c>
      <c r="AE25" s="38">
        <v>170</v>
      </c>
      <c r="AF25" s="39">
        <v>170</v>
      </c>
    </row>
    <row r="26" spans="2:32" ht="12.75">
      <c r="B26" s="23">
        <v>18</v>
      </c>
      <c r="C26" s="47"/>
      <c r="D26" s="48" t="s">
        <v>28</v>
      </c>
      <c r="E26" s="114" t="s">
        <v>29</v>
      </c>
      <c r="F26" s="114"/>
      <c r="G26" s="49"/>
      <c r="H26" s="49"/>
      <c r="I26" s="49"/>
      <c r="J26" s="50"/>
      <c r="K26" s="27"/>
      <c r="L26" s="51"/>
      <c r="M26" s="51"/>
      <c r="N26" s="51"/>
      <c r="O26" s="51">
        <v>170</v>
      </c>
      <c r="P26" s="51"/>
      <c r="Q26" s="51">
        <f t="shared" si="0"/>
        <v>170</v>
      </c>
      <c r="R26" s="27"/>
      <c r="S26" s="51"/>
      <c r="T26" s="51"/>
      <c r="U26" s="51"/>
      <c r="V26" s="51"/>
      <c r="W26" s="51"/>
      <c r="X26" s="51"/>
      <c r="Y26" s="51"/>
      <c r="Z26" s="51"/>
      <c r="AA26" s="51"/>
      <c r="AB26" s="51">
        <f t="shared" si="1"/>
        <v>0</v>
      </c>
      <c r="AC26" s="27"/>
      <c r="AD26" s="52">
        <f t="shared" si="2"/>
        <v>170</v>
      </c>
      <c r="AE26" s="53"/>
      <c r="AF26" s="54"/>
    </row>
    <row r="27" spans="2:32" ht="12.75">
      <c r="B27" s="23">
        <v>19</v>
      </c>
      <c r="C27" s="33">
        <v>6</v>
      </c>
      <c r="D27" s="112" t="s">
        <v>39</v>
      </c>
      <c r="E27" s="112"/>
      <c r="F27" s="112"/>
      <c r="G27" s="34">
        <v>1819</v>
      </c>
      <c r="H27" s="34">
        <v>845</v>
      </c>
      <c r="I27" s="34">
        <v>2200</v>
      </c>
      <c r="J27" s="35">
        <v>2200</v>
      </c>
      <c r="K27" s="27"/>
      <c r="L27" s="36"/>
      <c r="M27" s="36"/>
      <c r="N27" s="36">
        <v>2200</v>
      </c>
      <c r="O27" s="36"/>
      <c r="P27" s="36"/>
      <c r="Q27" s="36">
        <f t="shared" si="0"/>
        <v>2200</v>
      </c>
      <c r="R27" s="27"/>
      <c r="S27" s="36"/>
      <c r="T27" s="36"/>
      <c r="U27" s="36"/>
      <c r="V27" s="36"/>
      <c r="W27" s="36"/>
      <c r="X27" s="36"/>
      <c r="Y27" s="36"/>
      <c r="Z27" s="36"/>
      <c r="AA27" s="36"/>
      <c r="AB27" s="36">
        <f t="shared" si="1"/>
        <v>0</v>
      </c>
      <c r="AC27" s="29"/>
      <c r="AD27" s="37">
        <f t="shared" si="2"/>
        <v>2200</v>
      </c>
      <c r="AE27" s="38">
        <v>2200</v>
      </c>
      <c r="AF27" s="39">
        <v>2200</v>
      </c>
    </row>
    <row r="28" spans="2:32" ht="12.75">
      <c r="B28" s="23">
        <v>20</v>
      </c>
      <c r="C28" s="47"/>
      <c r="D28" s="48" t="s">
        <v>40</v>
      </c>
      <c r="E28" s="114" t="s">
        <v>41</v>
      </c>
      <c r="F28" s="114"/>
      <c r="G28" s="49"/>
      <c r="H28" s="49"/>
      <c r="I28" s="49">
        <v>2200</v>
      </c>
      <c r="J28" s="50">
        <v>2200</v>
      </c>
      <c r="K28" s="27"/>
      <c r="L28" s="51"/>
      <c r="M28" s="51"/>
      <c r="N28" s="51">
        <v>2200</v>
      </c>
      <c r="O28" s="51"/>
      <c r="P28" s="51"/>
      <c r="Q28" s="51">
        <f t="shared" si="0"/>
        <v>2200</v>
      </c>
      <c r="R28" s="27"/>
      <c r="S28" s="51"/>
      <c r="T28" s="51"/>
      <c r="U28" s="51"/>
      <c r="V28" s="51"/>
      <c r="W28" s="51"/>
      <c r="X28" s="51"/>
      <c r="Y28" s="51"/>
      <c r="Z28" s="51"/>
      <c r="AA28" s="51"/>
      <c r="AB28" s="51">
        <f t="shared" si="1"/>
        <v>0</v>
      </c>
      <c r="AC28" s="27"/>
      <c r="AD28" s="52">
        <f t="shared" si="2"/>
        <v>2200</v>
      </c>
      <c r="AE28" s="53"/>
      <c r="AF28" s="54"/>
    </row>
    <row r="29" spans="2:32" ht="12.75">
      <c r="B29" s="23">
        <v>21</v>
      </c>
      <c r="C29" s="33">
        <v>7</v>
      </c>
      <c r="D29" s="112" t="s">
        <v>42</v>
      </c>
      <c r="E29" s="112"/>
      <c r="F29" s="112"/>
      <c r="G29" s="34">
        <v>49545</v>
      </c>
      <c r="H29" s="34">
        <v>47330</v>
      </c>
      <c r="I29" s="34">
        <v>54111</v>
      </c>
      <c r="J29" s="35">
        <v>54111</v>
      </c>
      <c r="K29" s="27"/>
      <c r="L29" s="36"/>
      <c r="M29" s="36">
        <v>8738</v>
      </c>
      <c r="N29" s="36">
        <v>25520</v>
      </c>
      <c r="O29" s="36">
        <v>160</v>
      </c>
      <c r="P29" s="36"/>
      <c r="Q29" s="36">
        <f t="shared" si="0"/>
        <v>34418</v>
      </c>
      <c r="R29" s="27"/>
      <c r="S29" s="36"/>
      <c r="T29" s="36"/>
      <c r="U29" s="36"/>
      <c r="V29" s="36"/>
      <c r="W29" s="36"/>
      <c r="X29" s="36"/>
      <c r="Y29" s="36"/>
      <c r="Z29" s="36"/>
      <c r="AA29" s="36"/>
      <c r="AB29" s="36">
        <f t="shared" si="1"/>
        <v>0</v>
      </c>
      <c r="AC29" s="29"/>
      <c r="AD29" s="37">
        <f t="shared" si="2"/>
        <v>34418</v>
      </c>
      <c r="AE29" s="38">
        <v>35647</v>
      </c>
      <c r="AF29" s="39">
        <v>35647</v>
      </c>
    </row>
    <row r="30" spans="2:32" ht="12.75">
      <c r="B30" s="23">
        <v>22</v>
      </c>
      <c r="C30" s="47"/>
      <c r="D30" s="48" t="s">
        <v>28</v>
      </c>
      <c r="E30" s="114" t="s">
        <v>29</v>
      </c>
      <c r="F30" s="114"/>
      <c r="G30" s="49"/>
      <c r="H30" s="49"/>
      <c r="I30" s="49"/>
      <c r="J30" s="50"/>
      <c r="K30" s="27"/>
      <c r="L30" s="51"/>
      <c r="M30" s="51">
        <v>8738</v>
      </c>
      <c r="N30" s="51">
        <v>25520</v>
      </c>
      <c r="O30" s="51">
        <v>160</v>
      </c>
      <c r="P30" s="51"/>
      <c r="Q30" s="51">
        <f t="shared" si="0"/>
        <v>34418</v>
      </c>
      <c r="R30" s="27"/>
      <c r="S30" s="51"/>
      <c r="T30" s="51"/>
      <c r="U30" s="51"/>
      <c r="V30" s="51"/>
      <c r="W30" s="51"/>
      <c r="X30" s="51"/>
      <c r="Y30" s="51"/>
      <c r="Z30" s="51"/>
      <c r="AA30" s="51"/>
      <c r="AB30" s="51">
        <f t="shared" si="1"/>
        <v>0</v>
      </c>
      <c r="AC30" s="27"/>
      <c r="AD30" s="52">
        <f t="shared" si="2"/>
        <v>34418</v>
      </c>
      <c r="AE30" s="53"/>
      <c r="AF30" s="54"/>
    </row>
    <row r="31" spans="2:32" ht="12.75">
      <c r="B31" s="55"/>
      <c r="C31" s="55"/>
      <c r="D31" s="55"/>
      <c r="E31" s="55"/>
      <c r="F31" s="55"/>
      <c r="G31" s="55"/>
      <c r="H31" s="55"/>
      <c r="I31" s="55"/>
      <c r="J31" s="55"/>
      <c r="K31" s="3"/>
      <c r="L31" s="55"/>
      <c r="M31" s="55"/>
      <c r="N31" s="55"/>
      <c r="O31" s="55"/>
      <c r="P31" s="55"/>
      <c r="Q31" s="55"/>
      <c r="R31" s="3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2"/>
      <c r="AD31" s="55"/>
      <c r="AE31" s="55"/>
      <c r="AF31" s="55"/>
    </row>
  </sheetData>
  <sheetProtection password="E8AC" sheet="1"/>
  <mergeCells count="46">
    <mergeCell ref="D25:F25"/>
    <mergeCell ref="E26:F26"/>
    <mergeCell ref="D27:F27"/>
    <mergeCell ref="E28:F28"/>
    <mergeCell ref="D29:F29"/>
    <mergeCell ref="E30:F30"/>
    <mergeCell ref="D19:F19"/>
    <mergeCell ref="E20:F20"/>
    <mergeCell ref="D21:F21"/>
    <mergeCell ref="E22:F22"/>
    <mergeCell ref="D23:F23"/>
    <mergeCell ref="E24:F24"/>
    <mergeCell ref="D13:F13"/>
    <mergeCell ref="E14:F14"/>
    <mergeCell ref="D15:F15"/>
    <mergeCell ref="E16:F16"/>
    <mergeCell ref="E17:F17"/>
    <mergeCell ref="D18:F18"/>
    <mergeCell ref="AA7:AA8"/>
    <mergeCell ref="AB7:AB8"/>
    <mergeCell ref="D9:F9"/>
    <mergeCell ref="D10:F10"/>
    <mergeCell ref="D11:F11"/>
    <mergeCell ref="E12:F12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28125" style="0" customWidth="1"/>
    <col min="8" max="8" width="10.00390625" style="0" customWidth="1"/>
    <col min="9" max="9" width="8.7109375" style="0" customWidth="1"/>
    <col min="10" max="10" width="9.421875" style="0" customWidth="1"/>
    <col min="11" max="11" width="0.85546875" style="0" customWidth="1"/>
    <col min="12" max="13" width="0" style="0" hidden="1" customWidth="1"/>
    <col min="14" max="14" width="8.7109375" style="0" customWidth="1"/>
    <col min="15" max="16" width="0" style="0" hidden="1" customWidth="1"/>
    <col min="17" max="17" width="8.7109375" style="0" customWidth="1"/>
    <col min="18" max="18" width="0.85546875" style="0" customWidth="1"/>
    <col min="19" max="27" width="0" style="0" hidden="1" customWidth="1"/>
    <col min="28" max="28" width="13.2812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210</v>
      </c>
    </row>
    <row r="2" ht="15.75">
      <c r="B2" s="1" t="s">
        <v>115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33.7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2012</v>
      </c>
      <c r="H8" s="18">
        <v>2013</v>
      </c>
      <c r="I8" s="18">
        <v>2014</v>
      </c>
      <c r="J8" s="19">
        <v>2014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2015</v>
      </c>
      <c r="AE8" s="21">
        <v>2016</v>
      </c>
      <c r="AF8" s="22">
        <v>2017</v>
      </c>
    </row>
    <row r="9" spans="2:32" ht="12.75">
      <c r="B9" s="23">
        <v>1</v>
      </c>
      <c r="C9" s="24">
        <v>10</v>
      </c>
      <c r="D9" s="111" t="s">
        <v>116</v>
      </c>
      <c r="E9" s="111"/>
      <c r="F9" s="111"/>
      <c r="G9" s="25">
        <v>2984</v>
      </c>
      <c r="H9" s="25">
        <v>3459</v>
      </c>
      <c r="I9" s="25">
        <v>4000</v>
      </c>
      <c r="J9" s="26"/>
      <c r="K9" s="27"/>
      <c r="L9" s="28"/>
      <c r="M9" s="28"/>
      <c r="N9" s="28">
        <v>19000</v>
      </c>
      <c r="O9" s="28"/>
      <c r="P9" s="28"/>
      <c r="Q9" s="28">
        <f aca="true" t="shared" si="0" ref="Q9:Q15">SUM(L9:P9)</f>
        <v>19000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 aca="true" t="shared" si="1" ref="AB9:AB15">SUM(S9:AA9)</f>
        <v>0</v>
      </c>
      <c r="AC9" s="29"/>
      <c r="AD9" s="30">
        <f aca="true" t="shared" si="2" ref="AD9:AD15">Q9+AB9</f>
        <v>19000</v>
      </c>
      <c r="AE9" s="31">
        <v>10000</v>
      </c>
      <c r="AF9" s="32">
        <v>10000</v>
      </c>
    </row>
    <row r="10" spans="2:32" ht="12.75">
      <c r="B10" s="23">
        <v>2</v>
      </c>
      <c r="C10" s="33">
        <v>1</v>
      </c>
      <c r="D10" s="112" t="s">
        <v>117</v>
      </c>
      <c r="E10" s="112"/>
      <c r="F10" s="112"/>
      <c r="G10" s="34">
        <v>2984</v>
      </c>
      <c r="H10" s="34">
        <v>302</v>
      </c>
      <c r="I10" s="34">
        <v>4000</v>
      </c>
      <c r="J10" s="35"/>
      <c r="K10" s="27"/>
      <c r="L10" s="36"/>
      <c r="M10" s="36"/>
      <c r="N10" s="36">
        <v>19000</v>
      </c>
      <c r="O10" s="36"/>
      <c r="P10" s="36"/>
      <c r="Q10" s="36">
        <f t="shared" si="0"/>
        <v>19000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 t="shared" si="1"/>
        <v>0</v>
      </c>
      <c r="AC10" s="29"/>
      <c r="AD10" s="37">
        <f t="shared" si="2"/>
        <v>19000</v>
      </c>
      <c r="AE10" s="38">
        <v>10000</v>
      </c>
      <c r="AF10" s="39">
        <v>10000</v>
      </c>
    </row>
    <row r="11" spans="2:32" ht="12.75">
      <c r="B11" s="23">
        <v>3</v>
      </c>
      <c r="C11" s="47"/>
      <c r="D11" s="48" t="s">
        <v>118</v>
      </c>
      <c r="E11" s="114" t="s">
        <v>119</v>
      </c>
      <c r="F11" s="114"/>
      <c r="G11" s="49"/>
      <c r="H11" s="49"/>
      <c r="I11" s="49"/>
      <c r="J11" s="50"/>
      <c r="K11" s="27"/>
      <c r="L11" s="51"/>
      <c r="M11" s="51"/>
      <c r="N11" s="51">
        <v>19000</v>
      </c>
      <c r="O11" s="51"/>
      <c r="P11" s="51"/>
      <c r="Q11" s="51">
        <f t="shared" si="0"/>
        <v>19000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 t="shared" si="1"/>
        <v>0</v>
      </c>
      <c r="AC11" s="27"/>
      <c r="AD11" s="52">
        <f t="shared" si="2"/>
        <v>19000</v>
      </c>
      <c r="AE11" s="53"/>
      <c r="AF11" s="54"/>
    </row>
    <row r="12" spans="2:32" ht="12.75">
      <c r="B12" s="23">
        <v>4</v>
      </c>
      <c r="C12" s="33">
        <v>2</v>
      </c>
      <c r="D12" s="112" t="s">
        <v>120</v>
      </c>
      <c r="E12" s="112"/>
      <c r="F12" s="112"/>
      <c r="G12" s="34"/>
      <c r="H12" s="34"/>
      <c r="I12" s="34"/>
      <c r="J12" s="35"/>
      <c r="K12" s="27"/>
      <c r="L12" s="36"/>
      <c r="M12" s="36"/>
      <c r="N12" s="36"/>
      <c r="O12" s="36"/>
      <c r="P12" s="36"/>
      <c r="Q12" s="36">
        <f t="shared" si="0"/>
        <v>0</v>
      </c>
      <c r="R12" s="27"/>
      <c r="S12" s="36"/>
      <c r="T12" s="36"/>
      <c r="U12" s="36"/>
      <c r="V12" s="36"/>
      <c r="W12" s="36"/>
      <c r="X12" s="36"/>
      <c r="Y12" s="36"/>
      <c r="Z12" s="36"/>
      <c r="AA12" s="36"/>
      <c r="AB12" s="36">
        <f t="shared" si="1"/>
        <v>0</v>
      </c>
      <c r="AC12" s="29"/>
      <c r="AD12" s="37">
        <f t="shared" si="2"/>
        <v>0</v>
      </c>
      <c r="AE12" s="38"/>
      <c r="AF12" s="39"/>
    </row>
    <row r="13" spans="2:32" ht="12.75">
      <c r="B13" s="23">
        <v>5</v>
      </c>
      <c r="C13" s="47"/>
      <c r="D13" s="48" t="s">
        <v>118</v>
      </c>
      <c r="E13" s="114" t="s">
        <v>119</v>
      </c>
      <c r="F13" s="114"/>
      <c r="G13" s="49"/>
      <c r="H13" s="49"/>
      <c r="I13" s="49"/>
      <c r="J13" s="50"/>
      <c r="K13" s="27"/>
      <c r="L13" s="51"/>
      <c r="M13" s="51"/>
      <c r="N13" s="51"/>
      <c r="O13" s="51"/>
      <c r="P13" s="51"/>
      <c r="Q13" s="51">
        <f t="shared" si="0"/>
        <v>0</v>
      </c>
      <c r="R13" s="27"/>
      <c r="S13" s="51"/>
      <c r="T13" s="51"/>
      <c r="U13" s="51"/>
      <c r="V13" s="51"/>
      <c r="W13" s="51"/>
      <c r="X13" s="51"/>
      <c r="Y13" s="51"/>
      <c r="Z13" s="51"/>
      <c r="AA13" s="51"/>
      <c r="AB13" s="51">
        <f t="shared" si="1"/>
        <v>0</v>
      </c>
      <c r="AC13" s="27"/>
      <c r="AD13" s="52">
        <f t="shared" si="2"/>
        <v>0</v>
      </c>
      <c r="AE13" s="53"/>
      <c r="AF13" s="54"/>
    </row>
    <row r="14" spans="2:32" ht="12.75">
      <c r="B14" s="23">
        <v>6</v>
      </c>
      <c r="C14" s="33">
        <v>3</v>
      </c>
      <c r="D14" s="112" t="s">
        <v>121</v>
      </c>
      <c r="E14" s="112"/>
      <c r="F14" s="112"/>
      <c r="G14" s="34"/>
      <c r="H14" s="34">
        <v>3157</v>
      </c>
      <c r="I14" s="34"/>
      <c r="J14" s="35"/>
      <c r="K14" s="27"/>
      <c r="L14" s="36"/>
      <c r="M14" s="36"/>
      <c r="N14" s="36"/>
      <c r="O14" s="36"/>
      <c r="P14" s="36"/>
      <c r="Q14" s="36">
        <f t="shared" si="0"/>
        <v>0</v>
      </c>
      <c r="R14" s="27"/>
      <c r="S14" s="36"/>
      <c r="T14" s="36"/>
      <c r="U14" s="36"/>
      <c r="V14" s="36"/>
      <c r="W14" s="36"/>
      <c r="X14" s="36"/>
      <c r="Y14" s="36"/>
      <c r="Z14" s="36"/>
      <c r="AA14" s="36"/>
      <c r="AB14" s="36">
        <f t="shared" si="1"/>
        <v>0</v>
      </c>
      <c r="AC14" s="29"/>
      <c r="AD14" s="37">
        <f t="shared" si="2"/>
        <v>0</v>
      </c>
      <c r="AE14" s="38"/>
      <c r="AF14" s="39"/>
    </row>
    <row r="15" spans="2:32" ht="12.75">
      <c r="B15" s="23">
        <v>7</v>
      </c>
      <c r="C15" s="47"/>
      <c r="D15" s="48" t="s">
        <v>118</v>
      </c>
      <c r="E15" s="114" t="s">
        <v>119</v>
      </c>
      <c r="F15" s="114"/>
      <c r="G15" s="49"/>
      <c r="H15" s="49"/>
      <c r="I15" s="49"/>
      <c r="J15" s="50"/>
      <c r="K15" s="27"/>
      <c r="L15" s="51"/>
      <c r="M15" s="51"/>
      <c r="N15" s="51"/>
      <c r="O15" s="51"/>
      <c r="P15" s="51"/>
      <c r="Q15" s="51">
        <f t="shared" si="0"/>
        <v>0</v>
      </c>
      <c r="R15" s="27"/>
      <c r="S15" s="51"/>
      <c r="T15" s="51"/>
      <c r="U15" s="51"/>
      <c r="V15" s="51"/>
      <c r="W15" s="51"/>
      <c r="X15" s="51"/>
      <c r="Y15" s="51"/>
      <c r="Z15" s="51"/>
      <c r="AA15" s="51"/>
      <c r="AB15" s="51">
        <f t="shared" si="1"/>
        <v>0</v>
      </c>
      <c r="AC15" s="27"/>
      <c r="AD15" s="52">
        <f t="shared" si="2"/>
        <v>0</v>
      </c>
      <c r="AE15" s="53"/>
      <c r="AF15" s="54"/>
    </row>
    <row r="16" spans="2:32" ht="12.75">
      <c r="B16" s="55"/>
      <c r="C16" s="55"/>
      <c r="D16" s="55"/>
      <c r="E16" s="55"/>
      <c r="F16" s="55"/>
      <c r="G16" s="55"/>
      <c r="H16" s="55"/>
      <c r="I16" s="55"/>
      <c r="J16" s="55"/>
      <c r="K16" s="3"/>
      <c r="L16" s="55"/>
      <c r="M16" s="55"/>
      <c r="N16" s="55"/>
      <c r="O16" s="55"/>
      <c r="P16" s="55"/>
      <c r="Q16" s="55"/>
      <c r="R16" s="3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2"/>
      <c r="AD16" s="55"/>
      <c r="AE16" s="55"/>
      <c r="AF16" s="55"/>
    </row>
  </sheetData>
  <sheetProtection password="E8AC" sheet="1"/>
  <mergeCells count="31">
    <mergeCell ref="U7:U8"/>
    <mergeCell ref="S7:S8"/>
    <mergeCell ref="E13:F13"/>
    <mergeCell ref="D14:F14"/>
    <mergeCell ref="E15:F15"/>
    <mergeCell ref="AA7:AA8"/>
    <mergeCell ref="AB7:AB8"/>
    <mergeCell ref="D9:F9"/>
    <mergeCell ref="D10:F10"/>
    <mergeCell ref="E11:F11"/>
    <mergeCell ref="D12:F12"/>
    <mergeCell ref="L7:L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M7:M8"/>
    <mergeCell ref="T7:T8"/>
    <mergeCell ref="B4:F5"/>
    <mergeCell ref="L5:Q6"/>
    <mergeCell ref="S5:AB6"/>
    <mergeCell ref="B6:B8"/>
    <mergeCell ref="C6:C8"/>
    <mergeCell ref="D6:D8"/>
    <mergeCell ref="E6:E8"/>
    <mergeCell ref="F6:F8"/>
  </mergeCells>
  <printOptions gridLines="1"/>
  <pageMargins left="0.75" right="0.75" top="1" bottom="1" header="0.5" footer="0.5"/>
  <pageSetup fitToHeight="0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28125" style="0" customWidth="1"/>
    <col min="8" max="8" width="10.8515625" style="0" customWidth="1"/>
    <col min="9" max="9" width="8.7109375" style="0" customWidth="1"/>
    <col min="10" max="10" width="10.140625" style="0" customWidth="1"/>
    <col min="11" max="11" width="0.85546875" style="0" customWidth="1"/>
    <col min="12" max="15" width="8.7109375" style="0" customWidth="1"/>
    <col min="16" max="16" width="0" style="0" hidden="1" customWidth="1"/>
    <col min="17" max="17" width="8.7109375" style="0" customWidth="1"/>
    <col min="18" max="18" width="0.85546875" style="0" customWidth="1"/>
    <col min="19" max="27" width="0" style="0" hidden="1" customWidth="1"/>
    <col min="28" max="28" width="13.14062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210</v>
      </c>
    </row>
    <row r="2" ht="15.75">
      <c r="B2" s="1" t="s">
        <v>122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22.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2012</v>
      </c>
      <c r="H8" s="18">
        <v>2013</v>
      </c>
      <c r="I8" s="18">
        <v>2014</v>
      </c>
      <c r="J8" s="19">
        <v>2014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2015</v>
      </c>
      <c r="AE8" s="21">
        <v>2016</v>
      </c>
      <c r="AF8" s="22">
        <v>2017</v>
      </c>
    </row>
    <row r="9" spans="2:32" ht="12.75">
      <c r="B9" s="23">
        <v>1</v>
      </c>
      <c r="C9" s="24">
        <v>11</v>
      </c>
      <c r="D9" s="111" t="s">
        <v>123</v>
      </c>
      <c r="E9" s="111"/>
      <c r="F9" s="111"/>
      <c r="G9" s="25">
        <v>25295</v>
      </c>
      <c r="H9" s="25">
        <v>31925</v>
      </c>
      <c r="I9" s="25">
        <v>36257</v>
      </c>
      <c r="J9" s="26">
        <v>36621</v>
      </c>
      <c r="K9" s="27"/>
      <c r="L9" s="28">
        <v>7227</v>
      </c>
      <c r="M9" s="28">
        <v>3635</v>
      </c>
      <c r="N9" s="28">
        <v>14059</v>
      </c>
      <c r="O9" s="28">
        <v>3920</v>
      </c>
      <c r="P9" s="28"/>
      <c r="Q9" s="28">
        <f aca="true" t="shared" si="0" ref="Q9:Q15">SUM(L9:P9)</f>
        <v>28841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 aca="true" t="shared" si="1" ref="AB9:AB15">SUM(S9:AA9)</f>
        <v>0</v>
      </c>
      <c r="AC9" s="29"/>
      <c r="AD9" s="30">
        <f aca="true" t="shared" si="2" ref="AD9:AD15">Q9+AB9</f>
        <v>28841</v>
      </c>
      <c r="AE9" s="31">
        <v>25038</v>
      </c>
      <c r="AF9" s="32">
        <v>25058</v>
      </c>
    </row>
    <row r="10" spans="2:32" ht="12.75">
      <c r="B10" s="23">
        <v>2</v>
      </c>
      <c r="C10" s="33">
        <v>1</v>
      </c>
      <c r="D10" s="112" t="s">
        <v>124</v>
      </c>
      <c r="E10" s="112"/>
      <c r="F10" s="112"/>
      <c r="G10" s="34">
        <v>23414</v>
      </c>
      <c r="H10" s="34">
        <v>25637</v>
      </c>
      <c r="I10" s="34">
        <v>33228</v>
      </c>
      <c r="J10" s="35">
        <v>33337</v>
      </c>
      <c r="K10" s="27"/>
      <c r="L10" s="36">
        <v>7227</v>
      </c>
      <c r="M10" s="36">
        <v>3309</v>
      </c>
      <c r="N10" s="36">
        <v>11401</v>
      </c>
      <c r="O10" s="36">
        <v>3920</v>
      </c>
      <c r="P10" s="36"/>
      <c r="Q10" s="36">
        <f t="shared" si="0"/>
        <v>25857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 t="shared" si="1"/>
        <v>0</v>
      </c>
      <c r="AC10" s="29"/>
      <c r="AD10" s="37">
        <f t="shared" si="2"/>
        <v>25857</v>
      </c>
      <c r="AE10" s="38">
        <v>22054</v>
      </c>
      <c r="AF10" s="39">
        <v>22074</v>
      </c>
    </row>
    <row r="11" spans="2:32" ht="12.75">
      <c r="B11" s="23">
        <v>3</v>
      </c>
      <c r="C11" s="40">
        <v>1</v>
      </c>
      <c r="D11" s="113" t="s">
        <v>125</v>
      </c>
      <c r="E11" s="113"/>
      <c r="F11" s="113"/>
      <c r="G11" s="41">
        <v>23414</v>
      </c>
      <c r="H11" s="41">
        <v>25637</v>
      </c>
      <c r="I11" s="41">
        <v>33228</v>
      </c>
      <c r="J11" s="42">
        <v>33337</v>
      </c>
      <c r="K11" s="27"/>
      <c r="L11" s="43">
        <v>7227</v>
      </c>
      <c r="M11" s="43">
        <v>3309</v>
      </c>
      <c r="N11" s="43">
        <v>11401</v>
      </c>
      <c r="O11" s="43">
        <v>3920</v>
      </c>
      <c r="P11" s="43"/>
      <c r="Q11" s="43">
        <f t="shared" si="0"/>
        <v>25857</v>
      </c>
      <c r="R11" s="27"/>
      <c r="S11" s="43"/>
      <c r="T11" s="43"/>
      <c r="U11" s="43"/>
      <c r="V11" s="43"/>
      <c r="W11" s="43"/>
      <c r="X11" s="43"/>
      <c r="Y11" s="43"/>
      <c r="Z11" s="43"/>
      <c r="AA11" s="43"/>
      <c r="AB11" s="43">
        <f t="shared" si="1"/>
        <v>0</v>
      </c>
      <c r="AC11" s="27"/>
      <c r="AD11" s="44">
        <f t="shared" si="2"/>
        <v>25857</v>
      </c>
      <c r="AE11" s="45">
        <v>22054</v>
      </c>
      <c r="AF11" s="46">
        <v>22074</v>
      </c>
    </row>
    <row r="12" spans="2:32" ht="12.75">
      <c r="B12" s="23">
        <v>4</v>
      </c>
      <c r="C12" s="47"/>
      <c r="D12" s="48" t="s">
        <v>126</v>
      </c>
      <c r="E12" s="114" t="s">
        <v>127</v>
      </c>
      <c r="F12" s="114"/>
      <c r="G12" s="49"/>
      <c r="H12" s="49"/>
      <c r="I12" s="49"/>
      <c r="J12" s="50"/>
      <c r="K12" s="27"/>
      <c r="L12" s="51">
        <v>7227</v>
      </c>
      <c r="M12" s="51">
        <v>3309</v>
      </c>
      <c r="N12" s="51">
        <v>11401</v>
      </c>
      <c r="O12" s="51">
        <v>3920</v>
      </c>
      <c r="P12" s="51"/>
      <c r="Q12" s="51">
        <f t="shared" si="0"/>
        <v>25857</v>
      </c>
      <c r="R12" s="27"/>
      <c r="S12" s="51"/>
      <c r="T12" s="51"/>
      <c r="U12" s="51"/>
      <c r="V12" s="51"/>
      <c r="W12" s="51"/>
      <c r="X12" s="51"/>
      <c r="Y12" s="51"/>
      <c r="Z12" s="51"/>
      <c r="AA12" s="51"/>
      <c r="AB12" s="51">
        <f t="shared" si="1"/>
        <v>0</v>
      </c>
      <c r="AC12" s="27"/>
      <c r="AD12" s="52">
        <f t="shared" si="2"/>
        <v>25857</v>
      </c>
      <c r="AE12" s="53"/>
      <c r="AF12" s="54"/>
    </row>
    <row r="13" spans="2:32" ht="12.75">
      <c r="B13" s="23">
        <v>5</v>
      </c>
      <c r="C13" s="33">
        <v>2</v>
      </c>
      <c r="D13" s="112" t="s">
        <v>128</v>
      </c>
      <c r="E13" s="112"/>
      <c r="F13" s="112"/>
      <c r="G13" s="34">
        <v>1881</v>
      </c>
      <c r="H13" s="34">
        <v>6288</v>
      </c>
      <c r="I13" s="34">
        <v>3029</v>
      </c>
      <c r="J13" s="35">
        <v>3284</v>
      </c>
      <c r="K13" s="27"/>
      <c r="L13" s="36"/>
      <c r="M13" s="36">
        <v>326</v>
      </c>
      <c r="N13" s="36">
        <v>2658</v>
      </c>
      <c r="O13" s="36"/>
      <c r="P13" s="36"/>
      <c r="Q13" s="36">
        <f t="shared" si="0"/>
        <v>2984</v>
      </c>
      <c r="R13" s="27"/>
      <c r="S13" s="36"/>
      <c r="T13" s="36"/>
      <c r="U13" s="36"/>
      <c r="V13" s="36"/>
      <c r="W13" s="36"/>
      <c r="X13" s="36"/>
      <c r="Y13" s="36"/>
      <c r="Z13" s="36"/>
      <c r="AA13" s="36"/>
      <c r="AB13" s="36">
        <f t="shared" si="1"/>
        <v>0</v>
      </c>
      <c r="AC13" s="29"/>
      <c r="AD13" s="37">
        <f t="shared" si="2"/>
        <v>2984</v>
      </c>
      <c r="AE13" s="38">
        <v>2984</v>
      </c>
      <c r="AF13" s="39">
        <v>2984</v>
      </c>
    </row>
    <row r="14" spans="2:32" ht="12.75">
      <c r="B14" s="23">
        <v>6</v>
      </c>
      <c r="C14" s="40">
        <v>1</v>
      </c>
      <c r="D14" s="113" t="s">
        <v>129</v>
      </c>
      <c r="E14" s="113"/>
      <c r="F14" s="113"/>
      <c r="G14" s="41">
        <v>1881</v>
      </c>
      <c r="H14" s="41">
        <v>6288</v>
      </c>
      <c r="I14" s="41">
        <v>3029</v>
      </c>
      <c r="J14" s="42">
        <v>3284</v>
      </c>
      <c r="K14" s="27"/>
      <c r="L14" s="43"/>
      <c r="M14" s="43">
        <v>326</v>
      </c>
      <c r="N14" s="43">
        <v>2658</v>
      </c>
      <c r="O14" s="43"/>
      <c r="P14" s="43"/>
      <c r="Q14" s="43">
        <f t="shared" si="0"/>
        <v>2984</v>
      </c>
      <c r="R14" s="27"/>
      <c r="S14" s="43"/>
      <c r="T14" s="43"/>
      <c r="U14" s="43"/>
      <c r="V14" s="43"/>
      <c r="W14" s="43"/>
      <c r="X14" s="43"/>
      <c r="Y14" s="43"/>
      <c r="Z14" s="43"/>
      <c r="AA14" s="43"/>
      <c r="AB14" s="43">
        <f t="shared" si="1"/>
        <v>0</v>
      </c>
      <c r="AC14" s="27"/>
      <c r="AD14" s="44">
        <f t="shared" si="2"/>
        <v>2984</v>
      </c>
      <c r="AE14" s="45">
        <v>2984</v>
      </c>
      <c r="AF14" s="46">
        <v>2984</v>
      </c>
    </row>
    <row r="15" spans="2:32" ht="12.75">
      <c r="B15" s="23">
        <v>7</v>
      </c>
      <c r="C15" s="47"/>
      <c r="D15" s="48" t="s">
        <v>126</v>
      </c>
      <c r="E15" s="114" t="s">
        <v>127</v>
      </c>
      <c r="F15" s="114"/>
      <c r="G15" s="49"/>
      <c r="H15" s="49"/>
      <c r="I15" s="49">
        <v>3029</v>
      </c>
      <c r="J15" s="50">
        <v>3284</v>
      </c>
      <c r="K15" s="27"/>
      <c r="L15" s="51"/>
      <c r="M15" s="51">
        <v>326</v>
      </c>
      <c r="N15" s="51">
        <v>2658</v>
      </c>
      <c r="O15" s="51"/>
      <c r="P15" s="51"/>
      <c r="Q15" s="51">
        <f t="shared" si="0"/>
        <v>2984</v>
      </c>
      <c r="R15" s="27"/>
      <c r="S15" s="51"/>
      <c r="T15" s="51"/>
      <c r="U15" s="51"/>
      <c r="V15" s="51"/>
      <c r="W15" s="51"/>
      <c r="X15" s="51"/>
      <c r="Y15" s="51"/>
      <c r="Z15" s="51"/>
      <c r="AA15" s="51"/>
      <c r="AB15" s="51">
        <f t="shared" si="1"/>
        <v>0</v>
      </c>
      <c r="AC15" s="27"/>
      <c r="AD15" s="52">
        <f t="shared" si="2"/>
        <v>2984</v>
      </c>
      <c r="AE15" s="53"/>
      <c r="AF15" s="54"/>
    </row>
    <row r="16" spans="2:32" ht="12.75">
      <c r="B16" s="55"/>
      <c r="C16" s="55"/>
      <c r="D16" s="55"/>
      <c r="E16" s="55"/>
      <c r="F16" s="55"/>
      <c r="G16" s="55"/>
      <c r="H16" s="55"/>
      <c r="I16" s="55"/>
      <c r="J16" s="55"/>
      <c r="K16" s="3"/>
      <c r="L16" s="55"/>
      <c r="M16" s="55"/>
      <c r="N16" s="55"/>
      <c r="O16" s="55"/>
      <c r="P16" s="55"/>
      <c r="Q16" s="55"/>
      <c r="R16" s="3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2"/>
      <c r="AD16" s="55"/>
      <c r="AE16" s="55"/>
      <c r="AF16" s="55"/>
    </row>
  </sheetData>
  <sheetProtection password="E8AC" sheet="1"/>
  <mergeCells count="31">
    <mergeCell ref="U7:U8"/>
    <mergeCell ref="S7:S8"/>
    <mergeCell ref="D13:F13"/>
    <mergeCell ref="D14:F14"/>
    <mergeCell ref="E15:F15"/>
    <mergeCell ref="AA7:AA8"/>
    <mergeCell ref="AB7:AB8"/>
    <mergeCell ref="D9:F9"/>
    <mergeCell ref="D10:F10"/>
    <mergeCell ref="D11:F11"/>
    <mergeCell ref="E12:F12"/>
    <mergeCell ref="L7:L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M7:M8"/>
    <mergeCell ref="T7:T8"/>
    <mergeCell ref="B4:F5"/>
    <mergeCell ref="L5:Q6"/>
    <mergeCell ref="S5:AB6"/>
    <mergeCell ref="B6:B8"/>
    <mergeCell ref="C6:C8"/>
    <mergeCell ref="D6:D8"/>
    <mergeCell ref="E6:E8"/>
    <mergeCell ref="F6:F8"/>
  </mergeCells>
  <printOptions gridLines="1"/>
  <pageMargins left="0.75" right="0.75" top="1" bottom="1" header="0.5" footer="0.5"/>
  <pageSetup fitToHeight="0" fitToWidth="1" horizontalDpi="600" verticalDpi="6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140625" style="0" customWidth="1"/>
    <col min="8" max="8" width="9.421875" style="0" customWidth="1"/>
    <col min="9" max="9" width="8.7109375" style="0" customWidth="1"/>
    <col min="10" max="10" width="9.7109375" style="0" customWidth="1"/>
    <col min="11" max="11" width="0.85546875" style="0" customWidth="1"/>
    <col min="12" max="13" width="0" style="0" hidden="1" customWidth="1"/>
    <col min="14" max="14" width="8.7109375" style="0" customWidth="1"/>
    <col min="15" max="16" width="0" style="0" hidden="1" customWidth="1"/>
    <col min="17" max="17" width="8.7109375" style="0" customWidth="1"/>
    <col min="18" max="18" width="0.85546875" style="0" customWidth="1"/>
    <col min="19" max="27" width="0" style="0" hidden="1" customWidth="1"/>
    <col min="28" max="28" width="12.851562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210</v>
      </c>
    </row>
    <row r="2" ht="15.75">
      <c r="B2" s="1" t="s">
        <v>130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33.7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2012</v>
      </c>
      <c r="H8" s="18">
        <v>2013</v>
      </c>
      <c r="I8" s="18">
        <v>2014</v>
      </c>
      <c r="J8" s="19">
        <v>2014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2015</v>
      </c>
      <c r="AE8" s="21">
        <v>2016</v>
      </c>
      <c r="AF8" s="22">
        <v>2017</v>
      </c>
    </row>
    <row r="9" spans="2:32" ht="12.75">
      <c r="B9" s="23">
        <v>1</v>
      </c>
      <c r="C9" s="24">
        <v>12</v>
      </c>
      <c r="D9" s="111" t="s">
        <v>131</v>
      </c>
      <c r="E9" s="111"/>
      <c r="F9" s="111"/>
      <c r="G9" s="25">
        <v>77216</v>
      </c>
      <c r="H9" s="25">
        <v>74505</v>
      </c>
      <c r="I9" s="25">
        <v>55473</v>
      </c>
      <c r="J9" s="26">
        <v>63223</v>
      </c>
      <c r="K9" s="27"/>
      <c r="L9" s="28"/>
      <c r="M9" s="28"/>
      <c r="N9" s="28">
        <v>13353</v>
      </c>
      <c r="O9" s="28"/>
      <c r="P9" s="28"/>
      <c r="Q9" s="28">
        <f aca="true" t="shared" si="0" ref="Q9:Q19">SUM(L9:P9)</f>
        <v>13353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 aca="true" t="shared" si="1" ref="AB9:AB19">SUM(S9:AA9)</f>
        <v>0</v>
      </c>
      <c r="AC9" s="29"/>
      <c r="AD9" s="30">
        <f aca="true" t="shared" si="2" ref="AD9:AD19">Q9+AB9</f>
        <v>13353</v>
      </c>
      <c r="AE9" s="31">
        <v>26353</v>
      </c>
      <c r="AF9" s="32">
        <v>21353</v>
      </c>
    </row>
    <row r="10" spans="2:32" ht="12.75">
      <c r="B10" s="23">
        <v>2</v>
      </c>
      <c r="C10" s="33">
        <v>1</v>
      </c>
      <c r="D10" s="112" t="s">
        <v>132</v>
      </c>
      <c r="E10" s="112"/>
      <c r="F10" s="112"/>
      <c r="G10" s="34">
        <v>49144</v>
      </c>
      <c r="H10" s="34">
        <v>40936</v>
      </c>
      <c r="I10" s="34">
        <v>15373</v>
      </c>
      <c r="J10" s="35">
        <v>14673</v>
      </c>
      <c r="K10" s="27"/>
      <c r="L10" s="36"/>
      <c r="M10" s="36"/>
      <c r="N10" s="36">
        <v>753</v>
      </c>
      <c r="O10" s="36"/>
      <c r="P10" s="36"/>
      <c r="Q10" s="36">
        <f t="shared" si="0"/>
        <v>753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 t="shared" si="1"/>
        <v>0</v>
      </c>
      <c r="AC10" s="29"/>
      <c r="AD10" s="37">
        <f t="shared" si="2"/>
        <v>753</v>
      </c>
      <c r="AE10" s="38">
        <v>753</v>
      </c>
      <c r="AF10" s="39">
        <v>753</v>
      </c>
    </row>
    <row r="11" spans="2:32" ht="12.75">
      <c r="B11" s="23">
        <v>3</v>
      </c>
      <c r="C11" s="47"/>
      <c r="D11" s="48" t="s">
        <v>133</v>
      </c>
      <c r="E11" s="114" t="s">
        <v>134</v>
      </c>
      <c r="F11" s="114"/>
      <c r="G11" s="49"/>
      <c r="H11" s="49"/>
      <c r="I11" s="49">
        <v>15373</v>
      </c>
      <c r="J11" s="50">
        <v>14673</v>
      </c>
      <c r="K11" s="27"/>
      <c r="L11" s="51"/>
      <c r="M11" s="51"/>
      <c r="N11" s="51">
        <v>753</v>
      </c>
      <c r="O11" s="51"/>
      <c r="P11" s="51"/>
      <c r="Q11" s="51">
        <f t="shared" si="0"/>
        <v>753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 t="shared" si="1"/>
        <v>0</v>
      </c>
      <c r="AC11" s="27"/>
      <c r="AD11" s="52">
        <f t="shared" si="2"/>
        <v>753</v>
      </c>
      <c r="AE11" s="53"/>
      <c r="AF11" s="54"/>
    </row>
    <row r="12" spans="2:32" ht="12.75">
      <c r="B12" s="23">
        <v>4</v>
      </c>
      <c r="C12" s="33">
        <v>2</v>
      </c>
      <c r="D12" s="112" t="s">
        <v>135</v>
      </c>
      <c r="E12" s="112"/>
      <c r="F12" s="112"/>
      <c r="G12" s="34">
        <v>13489</v>
      </c>
      <c r="H12" s="34">
        <v>8000</v>
      </c>
      <c r="I12" s="34">
        <v>26000</v>
      </c>
      <c r="J12" s="35">
        <v>26550</v>
      </c>
      <c r="K12" s="27"/>
      <c r="L12" s="36"/>
      <c r="M12" s="36"/>
      <c r="N12" s="36">
        <v>11000</v>
      </c>
      <c r="O12" s="36"/>
      <c r="P12" s="36"/>
      <c r="Q12" s="36">
        <f t="shared" si="0"/>
        <v>11000</v>
      </c>
      <c r="R12" s="27"/>
      <c r="S12" s="36"/>
      <c r="T12" s="36"/>
      <c r="U12" s="36"/>
      <c r="V12" s="36"/>
      <c r="W12" s="36"/>
      <c r="X12" s="36"/>
      <c r="Y12" s="36"/>
      <c r="Z12" s="36"/>
      <c r="AA12" s="36"/>
      <c r="AB12" s="36">
        <f t="shared" si="1"/>
        <v>0</v>
      </c>
      <c r="AC12" s="29"/>
      <c r="AD12" s="37">
        <f t="shared" si="2"/>
        <v>11000</v>
      </c>
      <c r="AE12" s="38">
        <v>20000</v>
      </c>
      <c r="AF12" s="39">
        <v>20000</v>
      </c>
    </row>
    <row r="13" spans="2:32" ht="12.75">
      <c r="B13" s="23">
        <v>5</v>
      </c>
      <c r="C13" s="47"/>
      <c r="D13" s="48" t="s">
        <v>133</v>
      </c>
      <c r="E13" s="114" t="s">
        <v>134</v>
      </c>
      <c r="F13" s="114"/>
      <c r="G13" s="49"/>
      <c r="H13" s="49"/>
      <c r="I13" s="49">
        <v>26000</v>
      </c>
      <c r="J13" s="50">
        <v>26550</v>
      </c>
      <c r="K13" s="27"/>
      <c r="L13" s="51"/>
      <c r="M13" s="51"/>
      <c r="N13" s="51">
        <v>11000</v>
      </c>
      <c r="O13" s="51"/>
      <c r="P13" s="51"/>
      <c r="Q13" s="51">
        <f t="shared" si="0"/>
        <v>11000</v>
      </c>
      <c r="R13" s="27"/>
      <c r="S13" s="51"/>
      <c r="T13" s="51"/>
      <c r="U13" s="51"/>
      <c r="V13" s="51"/>
      <c r="W13" s="51"/>
      <c r="X13" s="51"/>
      <c r="Y13" s="51"/>
      <c r="Z13" s="51"/>
      <c r="AA13" s="51"/>
      <c r="AB13" s="51">
        <f t="shared" si="1"/>
        <v>0</v>
      </c>
      <c r="AC13" s="27"/>
      <c r="AD13" s="52">
        <f t="shared" si="2"/>
        <v>11000</v>
      </c>
      <c r="AE13" s="53"/>
      <c r="AF13" s="54"/>
    </row>
    <row r="14" spans="2:32" ht="12.75">
      <c r="B14" s="23">
        <v>6</v>
      </c>
      <c r="C14" s="33">
        <v>3</v>
      </c>
      <c r="D14" s="112" t="s">
        <v>136</v>
      </c>
      <c r="E14" s="112"/>
      <c r="F14" s="112"/>
      <c r="G14" s="34">
        <v>583</v>
      </c>
      <c r="H14" s="34">
        <v>16965</v>
      </c>
      <c r="I14" s="34">
        <v>2100</v>
      </c>
      <c r="J14" s="35">
        <v>2100</v>
      </c>
      <c r="K14" s="27"/>
      <c r="L14" s="36"/>
      <c r="M14" s="36"/>
      <c r="N14" s="36">
        <v>1600</v>
      </c>
      <c r="O14" s="36"/>
      <c r="P14" s="36"/>
      <c r="Q14" s="36">
        <f t="shared" si="0"/>
        <v>1600</v>
      </c>
      <c r="R14" s="27"/>
      <c r="S14" s="36"/>
      <c r="T14" s="36"/>
      <c r="U14" s="36"/>
      <c r="V14" s="36"/>
      <c r="W14" s="36"/>
      <c r="X14" s="36"/>
      <c r="Y14" s="36"/>
      <c r="Z14" s="36"/>
      <c r="AA14" s="36"/>
      <c r="AB14" s="36">
        <f t="shared" si="1"/>
        <v>0</v>
      </c>
      <c r="AC14" s="29"/>
      <c r="AD14" s="37">
        <f t="shared" si="2"/>
        <v>1600</v>
      </c>
      <c r="AE14" s="38">
        <v>5600</v>
      </c>
      <c r="AF14" s="39">
        <v>600</v>
      </c>
    </row>
    <row r="15" spans="2:32" ht="12.75">
      <c r="B15" s="23">
        <v>7</v>
      </c>
      <c r="C15" s="47"/>
      <c r="D15" s="48" t="s">
        <v>137</v>
      </c>
      <c r="E15" s="114" t="s">
        <v>136</v>
      </c>
      <c r="F15" s="114"/>
      <c r="G15" s="49"/>
      <c r="H15" s="49"/>
      <c r="I15" s="49">
        <v>2100</v>
      </c>
      <c r="J15" s="50">
        <v>2100</v>
      </c>
      <c r="K15" s="27"/>
      <c r="L15" s="51"/>
      <c r="M15" s="51"/>
      <c r="N15" s="51">
        <v>1600</v>
      </c>
      <c r="O15" s="51"/>
      <c r="P15" s="51"/>
      <c r="Q15" s="51">
        <f t="shared" si="0"/>
        <v>1600</v>
      </c>
      <c r="R15" s="27"/>
      <c r="S15" s="51"/>
      <c r="T15" s="51"/>
      <c r="U15" s="51"/>
      <c r="V15" s="51"/>
      <c r="W15" s="51"/>
      <c r="X15" s="51"/>
      <c r="Y15" s="51"/>
      <c r="Z15" s="51"/>
      <c r="AA15" s="51"/>
      <c r="AB15" s="51">
        <f t="shared" si="1"/>
        <v>0</v>
      </c>
      <c r="AC15" s="27"/>
      <c r="AD15" s="52">
        <f t="shared" si="2"/>
        <v>1600</v>
      </c>
      <c r="AE15" s="53"/>
      <c r="AF15" s="54"/>
    </row>
    <row r="16" spans="2:32" ht="12.75">
      <c r="B16" s="23">
        <v>8</v>
      </c>
      <c r="C16" s="33">
        <v>4</v>
      </c>
      <c r="D16" s="112" t="s">
        <v>138</v>
      </c>
      <c r="E16" s="112"/>
      <c r="F16" s="112"/>
      <c r="G16" s="34"/>
      <c r="H16" s="34">
        <v>1749</v>
      </c>
      <c r="I16" s="34">
        <v>2000</v>
      </c>
      <c r="J16" s="35">
        <v>3500</v>
      </c>
      <c r="K16" s="27"/>
      <c r="L16" s="36"/>
      <c r="M16" s="36"/>
      <c r="N16" s="36"/>
      <c r="O16" s="36"/>
      <c r="P16" s="36"/>
      <c r="Q16" s="36">
        <f t="shared" si="0"/>
        <v>0</v>
      </c>
      <c r="R16" s="27"/>
      <c r="S16" s="36"/>
      <c r="T16" s="36"/>
      <c r="U16" s="36"/>
      <c r="V16" s="36"/>
      <c r="W16" s="36"/>
      <c r="X16" s="36"/>
      <c r="Y16" s="36"/>
      <c r="Z16" s="36"/>
      <c r="AA16" s="36"/>
      <c r="AB16" s="36">
        <f t="shared" si="1"/>
        <v>0</v>
      </c>
      <c r="AC16" s="29"/>
      <c r="AD16" s="37">
        <f t="shared" si="2"/>
        <v>0</v>
      </c>
      <c r="AE16" s="38"/>
      <c r="AF16" s="39"/>
    </row>
    <row r="17" spans="2:32" ht="12.75">
      <c r="B17" s="23">
        <v>9</v>
      </c>
      <c r="C17" s="47"/>
      <c r="D17" s="48" t="s">
        <v>133</v>
      </c>
      <c r="E17" s="114" t="s">
        <v>134</v>
      </c>
      <c r="F17" s="114"/>
      <c r="G17" s="49"/>
      <c r="H17" s="49"/>
      <c r="I17" s="49">
        <v>2000</v>
      </c>
      <c r="J17" s="50">
        <v>3500</v>
      </c>
      <c r="K17" s="27"/>
      <c r="L17" s="51"/>
      <c r="M17" s="51"/>
      <c r="N17" s="51"/>
      <c r="O17" s="51"/>
      <c r="P17" s="51"/>
      <c r="Q17" s="51">
        <f t="shared" si="0"/>
        <v>0</v>
      </c>
      <c r="R17" s="27"/>
      <c r="S17" s="51"/>
      <c r="T17" s="51"/>
      <c r="U17" s="51"/>
      <c r="V17" s="51"/>
      <c r="W17" s="51"/>
      <c r="X17" s="51"/>
      <c r="Y17" s="51"/>
      <c r="Z17" s="51"/>
      <c r="AA17" s="51"/>
      <c r="AB17" s="51">
        <f t="shared" si="1"/>
        <v>0</v>
      </c>
      <c r="AC17" s="27"/>
      <c r="AD17" s="52">
        <f t="shared" si="2"/>
        <v>0</v>
      </c>
      <c r="AE17" s="53"/>
      <c r="AF17" s="54"/>
    </row>
    <row r="18" spans="2:32" ht="12.75">
      <c r="B18" s="23">
        <v>10</v>
      </c>
      <c r="C18" s="33">
        <v>5</v>
      </c>
      <c r="D18" s="112" t="s">
        <v>139</v>
      </c>
      <c r="E18" s="112"/>
      <c r="F18" s="112"/>
      <c r="G18" s="34">
        <v>14000</v>
      </c>
      <c r="H18" s="34">
        <v>6855</v>
      </c>
      <c r="I18" s="34">
        <v>10000</v>
      </c>
      <c r="J18" s="35">
        <v>16400</v>
      </c>
      <c r="K18" s="27"/>
      <c r="L18" s="36"/>
      <c r="M18" s="36"/>
      <c r="N18" s="36"/>
      <c r="O18" s="36"/>
      <c r="P18" s="36"/>
      <c r="Q18" s="36">
        <f t="shared" si="0"/>
        <v>0</v>
      </c>
      <c r="R18" s="27"/>
      <c r="S18" s="36"/>
      <c r="T18" s="36"/>
      <c r="U18" s="36"/>
      <c r="V18" s="36"/>
      <c r="W18" s="36"/>
      <c r="X18" s="36"/>
      <c r="Y18" s="36"/>
      <c r="Z18" s="36"/>
      <c r="AA18" s="36"/>
      <c r="AB18" s="36">
        <f t="shared" si="1"/>
        <v>0</v>
      </c>
      <c r="AC18" s="29"/>
      <c r="AD18" s="37">
        <f t="shared" si="2"/>
        <v>0</v>
      </c>
      <c r="AE18" s="38"/>
      <c r="AF18" s="39"/>
    </row>
    <row r="19" spans="2:32" ht="12.75">
      <c r="B19" s="23">
        <v>11</v>
      </c>
      <c r="C19" s="47"/>
      <c r="D19" s="48" t="s">
        <v>95</v>
      </c>
      <c r="E19" s="114" t="s">
        <v>96</v>
      </c>
      <c r="F19" s="114"/>
      <c r="G19" s="49"/>
      <c r="H19" s="49"/>
      <c r="I19" s="49"/>
      <c r="J19" s="50"/>
      <c r="K19" s="27"/>
      <c r="L19" s="51"/>
      <c r="M19" s="51"/>
      <c r="N19" s="51"/>
      <c r="O19" s="51"/>
      <c r="P19" s="51"/>
      <c r="Q19" s="51">
        <f t="shared" si="0"/>
        <v>0</v>
      </c>
      <c r="R19" s="27"/>
      <c r="S19" s="51"/>
      <c r="T19" s="51"/>
      <c r="U19" s="51"/>
      <c r="V19" s="51"/>
      <c r="W19" s="51"/>
      <c r="X19" s="51"/>
      <c r="Y19" s="51"/>
      <c r="Z19" s="51"/>
      <c r="AA19" s="51"/>
      <c r="AB19" s="51">
        <f t="shared" si="1"/>
        <v>0</v>
      </c>
      <c r="AC19" s="27"/>
      <c r="AD19" s="52">
        <f t="shared" si="2"/>
        <v>0</v>
      </c>
      <c r="AE19" s="53"/>
      <c r="AF19" s="54"/>
    </row>
    <row r="20" spans="2:32" ht="12.75">
      <c r="B20" s="55"/>
      <c r="C20" s="55"/>
      <c r="D20" s="55"/>
      <c r="E20" s="55"/>
      <c r="F20" s="55"/>
      <c r="G20" s="55"/>
      <c r="H20" s="55"/>
      <c r="I20" s="55"/>
      <c r="J20" s="55"/>
      <c r="K20" s="3"/>
      <c r="L20" s="55"/>
      <c r="M20" s="55"/>
      <c r="N20" s="55"/>
      <c r="O20" s="55"/>
      <c r="P20" s="55"/>
      <c r="Q20" s="55"/>
      <c r="R20" s="3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2"/>
      <c r="AD20" s="55"/>
      <c r="AE20" s="55"/>
      <c r="AF20" s="55"/>
    </row>
  </sheetData>
  <sheetProtection password="E8AC" sheet="1"/>
  <mergeCells count="35">
    <mergeCell ref="E19:F19"/>
    <mergeCell ref="E13:F13"/>
    <mergeCell ref="D14:F14"/>
    <mergeCell ref="E15:F15"/>
    <mergeCell ref="D16:F16"/>
    <mergeCell ref="E17:F17"/>
    <mergeCell ref="D18:F18"/>
    <mergeCell ref="AA7:AA8"/>
    <mergeCell ref="AB7:AB8"/>
    <mergeCell ref="D9:F9"/>
    <mergeCell ref="D10:F10"/>
    <mergeCell ref="E11:F11"/>
    <mergeCell ref="D12:F12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00390625" style="0" customWidth="1"/>
    <col min="8" max="8" width="9.8515625" style="0" customWidth="1"/>
    <col min="9" max="9" width="8.7109375" style="0" customWidth="1"/>
    <col min="10" max="10" width="9.7109375" style="0" customWidth="1"/>
    <col min="11" max="11" width="0.85546875" style="0" customWidth="1"/>
    <col min="12" max="15" width="8.7109375" style="0" customWidth="1"/>
    <col min="16" max="16" width="0" style="0" hidden="1" customWidth="1"/>
    <col min="17" max="17" width="8.7109375" style="0" customWidth="1"/>
    <col min="18" max="18" width="0.85546875" style="0" customWidth="1"/>
    <col min="19" max="27" width="0" style="0" hidden="1" customWidth="1"/>
    <col min="28" max="28" width="13.71093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210</v>
      </c>
    </row>
    <row r="2" ht="15.75">
      <c r="B2" s="1" t="s">
        <v>140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33.7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2012</v>
      </c>
      <c r="H8" s="18">
        <v>2013</v>
      </c>
      <c r="I8" s="18">
        <v>2014</v>
      </c>
      <c r="J8" s="19">
        <v>2014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2015</v>
      </c>
      <c r="AE8" s="21">
        <v>2016</v>
      </c>
      <c r="AF8" s="22">
        <v>2017</v>
      </c>
    </row>
    <row r="9" spans="2:32" ht="12.75">
      <c r="B9" s="23">
        <v>1</v>
      </c>
      <c r="C9" s="24">
        <v>13</v>
      </c>
      <c r="D9" s="111" t="s">
        <v>141</v>
      </c>
      <c r="E9" s="111"/>
      <c r="F9" s="111"/>
      <c r="G9" s="25">
        <v>231402</v>
      </c>
      <c r="H9" s="25">
        <v>156748</v>
      </c>
      <c r="I9" s="25">
        <v>186371</v>
      </c>
      <c r="J9" s="26">
        <v>196144</v>
      </c>
      <c r="K9" s="27"/>
      <c r="L9" s="28">
        <v>99060</v>
      </c>
      <c r="M9" s="28">
        <v>37499</v>
      </c>
      <c r="N9" s="28">
        <v>31871</v>
      </c>
      <c r="O9" s="28">
        <v>26210</v>
      </c>
      <c r="P9" s="28"/>
      <c r="Q9" s="28">
        <f aca="true" t="shared" si="0" ref="Q9:Q19">SUM(L9:P9)</f>
        <v>194640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 aca="true" t="shared" si="1" ref="AB9:AB19">SUM(S9:AA9)</f>
        <v>0</v>
      </c>
      <c r="AC9" s="29"/>
      <c r="AD9" s="30">
        <f aca="true" t="shared" si="2" ref="AD9:AD19">Q9+AB9</f>
        <v>194640</v>
      </c>
      <c r="AE9" s="31">
        <v>194810</v>
      </c>
      <c r="AF9" s="32">
        <v>196266</v>
      </c>
    </row>
    <row r="10" spans="2:32" ht="12.75">
      <c r="B10" s="23">
        <v>2</v>
      </c>
      <c r="C10" s="33">
        <v>1</v>
      </c>
      <c r="D10" s="112" t="s">
        <v>142</v>
      </c>
      <c r="E10" s="112"/>
      <c r="F10" s="112"/>
      <c r="G10" s="34">
        <v>76130</v>
      </c>
      <c r="H10" s="34"/>
      <c r="I10" s="34"/>
      <c r="J10" s="35"/>
      <c r="K10" s="27"/>
      <c r="L10" s="36"/>
      <c r="M10" s="36"/>
      <c r="N10" s="36"/>
      <c r="O10" s="36"/>
      <c r="P10" s="36"/>
      <c r="Q10" s="36">
        <f t="shared" si="0"/>
        <v>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 t="shared" si="1"/>
        <v>0</v>
      </c>
      <c r="AC10" s="29"/>
      <c r="AD10" s="37">
        <f t="shared" si="2"/>
        <v>0</v>
      </c>
      <c r="AE10" s="38"/>
      <c r="AF10" s="39"/>
    </row>
    <row r="11" spans="2:32" ht="12.75">
      <c r="B11" s="23">
        <v>3</v>
      </c>
      <c r="C11" s="47"/>
      <c r="D11" s="48" t="s">
        <v>143</v>
      </c>
      <c r="E11" s="114" t="s">
        <v>144</v>
      </c>
      <c r="F11" s="114"/>
      <c r="G11" s="49"/>
      <c r="H11" s="49"/>
      <c r="I11" s="49"/>
      <c r="J11" s="50"/>
      <c r="K11" s="27"/>
      <c r="L11" s="51"/>
      <c r="M11" s="51"/>
      <c r="N11" s="51"/>
      <c r="O11" s="51"/>
      <c r="P11" s="51"/>
      <c r="Q11" s="51">
        <f t="shared" si="0"/>
        <v>0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 t="shared" si="1"/>
        <v>0</v>
      </c>
      <c r="AC11" s="27"/>
      <c r="AD11" s="52">
        <f t="shared" si="2"/>
        <v>0</v>
      </c>
      <c r="AE11" s="53"/>
      <c r="AF11" s="54"/>
    </row>
    <row r="12" spans="2:32" ht="12.75">
      <c r="B12" s="23">
        <v>4</v>
      </c>
      <c r="C12" s="33">
        <v>2</v>
      </c>
      <c r="D12" s="112" t="s">
        <v>145</v>
      </c>
      <c r="E12" s="112"/>
      <c r="F12" s="112"/>
      <c r="G12" s="34">
        <v>124520</v>
      </c>
      <c r="H12" s="34">
        <v>122573</v>
      </c>
      <c r="I12" s="34">
        <v>150402</v>
      </c>
      <c r="J12" s="35">
        <v>158545</v>
      </c>
      <c r="K12" s="27"/>
      <c r="L12" s="36">
        <v>95360</v>
      </c>
      <c r="M12" s="36">
        <v>36274</v>
      </c>
      <c r="N12" s="36">
        <v>19314</v>
      </c>
      <c r="O12" s="36">
        <v>3210</v>
      </c>
      <c r="P12" s="36"/>
      <c r="Q12" s="36">
        <f t="shared" si="0"/>
        <v>154158</v>
      </c>
      <c r="R12" s="27"/>
      <c r="S12" s="36"/>
      <c r="T12" s="36"/>
      <c r="U12" s="36"/>
      <c r="V12" s="36"/>
      <c r="W12" s="36"/>
      <c r="X12" s="36"/>
      <c r="Y12" s="36"/>
      <c r="Z12" s="36"/>
      <c r="AA12" s="36"/>
      <c r="AB12" s="36">
        <f t="shared" si="1"/>
        <v>0</v>
      </c>
      <c r="AC12" s="29"/>
      <c r="AD12" s="37">
        <f t="shared" si="2"/>
        <v>154158</v>
      </c>
      <c r="AE12" s="38">
        <v>155519</v>
      </c>
      <c r="AF12" s="39">
        <v>156875</v>
      </c>
    </row>
    <row r="13" spans="2:32" ht="12.75">
      <c r="B13" s="23">
        <v>5</v>
      </c>
      <c r="C13" s="47"/>
      <c r="D13" s="48" t="s">
        <v>143</v>
      </c>
      <c r="E13" s="114" t="s">
        <v>144</v>
      </c>
      <c r="F13" s="114"/>
      <c r="G13" s="49"/>
      <c r="H13" s="49"/>
      <c r="I13" s="49"/>
      <c r="J13" s="50"/>
      <c r="K13" s="27"/>
      <c r="L13" s="51">
        <v>95360</v>
      </c>
      <c r="M13" s="51">
        <v>36274</v>
      </c>
      <c r="N13" s="51">
        <v>19314</v>
      </c>
      <c r="O13" s="51">
        <v>3210</v>
      </c>
      <c r="P13" s="51"/>
      <c r="Q13" s="51">
        <f t="shared" si="0"/>
        <v>154158</v>
      </c>
      <c r="R13" s="27"/>
      <c r="S13" s="51"/>
      <c r="T13" s="51"/>
      <c r="U13" s="51"/>
      <c r="V13" s="51"/>
      <c r="W13" s="51"/>
      <c r="X13" s="51"/>
      <c r="Y13" s="51"/>
      <c r="Z13" s="51"/>
      <c r="AA13" s="51"/>
      <c r="AB13" s="51">
        <f t="shared" si="1"/>
        <v>0</v>
      </c>
      <c r="AC13" s="27"/>
      <c r="AD13" s="52">
        <f t="shared" si="2"/>
        <v>154158</v>
      </c>
      <c r="AE13" s="53"/>
      <c r="AF13" s="54"/>
    </row>
    <row r="14" spans="2:32" ht="12.75">
      <c r="B14" s="23">
        <v>6</v>
      </c>
      <c r="C14" s="33">
        <v>3</v>
      </c>
      <c r="D14" s="112" t="s">
        <v>146</v>
      </c>
      <c r="E14" s="112"/>
      <c r="F14" s="112"/>
      <c r="G14" s="34">
        <v>10959</v>
      </c>
      <c r="H14" s="34">
        <v>11352</v>
      </c>
      <c r="I14" s="34">
        <v>10800</v>
      </c>
      <c r="J14" s="35">
        <v>10800</v>
      </c>
      <c r="K14" s="27"/>
      <c r="L14" s="36"/>
      <c r="M14" s="36"/>
      <c r="N14" s="36"/>
      <c r="O14" s="36">
        <v>13000</v>
      </c>
      <c r="P14" s="36"/>
      <c r="Q14" s="36">
        <f t="shared" si="0"/>
        <v>13000</v>
      </c>
      <c r="R14" s="27"/>
      <c r="S14" s="36"/>
      <c r="T14" s="36"/>
      <c r="U14" s="36"/>
      <c r="V14" s="36"/>
      <c r="W14" s="36"/>
      <c r="X14" s="36"/>
      <c r="Y14" s="36"/>
      <c r="Z14" s="36"/>
      <c r="AA14" s="36"/>
      <c r="AB14" s="36">
        <f t="shared" si="1"/>
        <v>0</v>
      </c>
      <c r="AC14" s="29"/>
      <c r="AD14" s="37">
        <f t="shared" si="2"/>
        <v>13000</v>
      </c>
      <c r="AE14" s="38">
        <v>13000</v>
      </c>
      <c r="AF14" s="39">
        <v>13000</v>
      </c>
    </row>
    <row r="15" spans="2:32" ht="12.75">
      <c r="B15" s="23">
        <v>7</v>
      </c>
      <c r="C15" s="47"/>
      <c r="D15" s="48" t="s">
        <v>143</v>
      </c>
      <c r="E15" s="114" t="s">
        <v>144</v>
      </c>
      <c r="F15" s="114"/>
      <c r="G15" s="49"/>
      <c r="H15" s="49"/>
      <c r="I15" s="49"/>
      <c r="J15" s="50"/>
      <c r="K15" s="27"/>
      <c r="L15" s="51"/>
      <c r="M15" s="51"/>
      <c r="N15" s="51"/>
      <c r="O15" s="51">
        <v>13000</v>
      </c>
      <c r="P15" s="51"/>
      <c r="Q15" s="51">
        <f t="shared" si="0"/>
        <v>13000</v>
      </c>
      <c r="R15" s="27"/>
      <c r="S15" s="51"/>
      <c r="T15" s="51"/>
      <c r="U15" s="51"/>
      <c r="V15" s="51"/>
      <c r="W15" s="51"/>
      <c r="X15" s="51"/>
      <c r="Y15" s="51"/>
      <c r="Z15" s="51"/>
      <c r="AA15" s="51"/>
      <c r="AB15" s="51">
        <f t="shared" si="1"/>
        <v>0</v>
      </c>
      <c r="AC15" s="27"/>
      <c r="AD15" s="52">
        <f t="shared" si="2"/>
        <v>13000</v>
      </c>
      <c r="AE15" s="53"/>
      <c r="AF15" s="54"/>
    </row>
    <row r="16" spans="2:32" ht="12.75">
      <c r="B16" s="23">
        <v>8</v>
      </c>
      <c r="C16" s="33">
        <v>4</v>
      </c>
      <c r="D16" s="112" t="s">
        <v>147</v>
      </c>
      <c r="E16" s="112"/>
      <c r="F16" s="112"/>
      <c r="G16" s="34">
        <v>12528</v>
      </c>
      <c r="H16" s="34">
        <v>14413</v>
      </c>
      <c r="I16" s="34">
        <v>15169</v>
      </c>
      <c r="J16" s="35">
        <v>16799</v>
      </c>
      <c r="K16" s="27"/>
      <c r="L16" s="36">
        <v>3700</v>
      </c>
      <c r="M16" s="36">
        <v>1225</v>
      </c>
      <c r="N16" s="36">
        <v>12557</v>
      </c>
      <c r="O16" s="36"/>
      <c r="P16" s="36"/>
      <c r="Q16" s="36">
        <f t="shared" si="0"/>
        <v>17482</v>
      </c>
      <c r="R16" s="27"/>
      <c r="S16" s="36"/>
      <c r="T16" s="36"/>
      <c r="U16" s="36"/>
      <c r="V16" s="36"/>
      <c r="W16" s="36"/>
      <c r="X16" s="36"/>
      <c r="Y16" s="36"/>
      <c r="Z16" s="36"/>
      <c r="AA16" s="36"/>
      <c r="AB16" s="36">
        <f t="shared" si="1"/>
        <v>0</v>
      </c>
      <c r="AC16" s="29"/>
      <c r="AD16" s="37">
        <f t="shared" si="2"/>
        <v>17482</v>
      </c>
      <c r="AE16" s="38">
        <v>16291</v>
      </c>
      <c r="AF16" s="39">
        <v>16391</v>
      </c>
    </row>
    <row r="17" spans="2:32" ht="12.75">
      <c r="B17" s="23">
        <v>9</v>
      </c>
      <c r="C17" s="47"/>
      <c r="D17" s="48" t="s">
        <v>143</v>
      </c>
      <c r="E17" s="114" t="s">
        <v>144</v>
      </c>
      <c r="F17" s="114"/>
      <c r="G17" s="49"/>
      <c r="H17" s="49"/>
      <c r="I17" s="49"/>
      <c r="J17" s="50"/>
      <c r="K17" s="27"/>
      <c r="L17" s="51">
        <v>3700</v>
      </c>
      <c r="M17" s="51">
        <v>1225</v>
      </c>
      <c r="N17" s="51">
        <v>12557</v>
      </c>
      <c r="O17" s="51"/>
      <c r="P17" s="51"/>
      <c r="Q17" s="51">
        <f t="shared" si="0"/>
        <v>17482</v>
      </c>
      <c r="R17" s="27"/>
      <c r="S17" s="51"/>
      <c r="T17" s="51"/>
      <c r="U17" s="51"/>
      <c r="V17" s="51"/>
      <c r="W17" s="51"/>
      <c r="X17" s="51"/>
      <c r="Y17" s="51"/>
      <c r="Z17" s="51"/>
      <c r="AA17" s="51"/>
      <c r="AB17" s="51">
        <f t="shared" si="1"/>
        <v>0</v>
      </c>
      <c r="AC17" s="27"/>
      <c r="AD17" s="52">
        <f t="shared" si="2"/>
        <v>17482</v>
      </c>
      <c r="AE17" s="53"/>
      <c r="AF17" s="54"/>
    </row>
    <row r="18" spans="2:32" ht="12.75">
      <c r="B18" s="23">
        <v>10</v>
      </c>
      <c r="C18" s="33">
        <v>5</v>
      </c>
      <c r="D18" s="112" t="s">
        <v>148</v>
      </c>
      <c r="E18" s="112"/>
      <c r="F18" s="112"/>
      <c r="G18" s="34">
        <v>7265</v>
      </c>
      <c r="H18" s="34">
        <v>8410</v>
      </c>
      <c r="I18" s="34">
        <v>10000</v>
      </c>
      <c r="J18" s="35">
        <v>10000</v>
      </c>
      <c r="K18" s="27"/>
      <c r="L18" s="36"/>
      <c r="M18" s="36"/>
      <c r="N18" s="36"/>
      <c r="O18" s="36">
        <v>10000</v>
      </c>
      <c r="P18" s="36"/>
      <c r="Q18" s="36">
        <f t="shared" si="0"/>
        <v>10000</v>
      </c>
      <c r="R18" s="27"/>
      <c r="S18" s="36"/>
      <c r="T18" s="36"/>
      <c r="U18" s="36"/>
      <c r="V18" s="36"/>
      <c r="W18" s="36"/>
      <c r="X18" s="36"/>
      <c r="Y18" s="36"/>
      <c r="Z18" s="36"/>
      <c r="AA18" s="36"/>
      <c r="AB18" s="36">
        <f t="shared" si="1"/>
        <v>0</v>
      </c>
      <c r="AC18" s="29"/>
      <c r="AD18" s="37">
        <f t="shared" si="2"/>
        <v>10000</v>
      </c>
      <c r="AE18" s="38">
        <v>10000</v>
      </c>
      <c r="AF18" s="39">
        <v>10000</v>
      </c>
    </row>
    <row r="19" spans="2:32" ht="12.75">
      <c r="B19" s="23">
        <v>11</v>
      </c>
      <c r="C19" s="47"/>
      <c r="D19" s="48" t="s">
        <v>149</v>
      </c>
      <c r="E19" s="114" t="s">
        <v>150</v>
      </c>
      <c r="F19" s="114"/>
      <c r="G19" s="49"/>
      <c r="H19" s="49"/>
      <c r="I19" s="49"/>
      <c r="J19" s="50"/>
      <c r="K19" s="27"/>
      <c r="L19" s="51"/>
      <c r="M19" s="51"/>
      <c r="N19" s="51"/>
      <c r="O19" s="51">
        <v>10000</v>
      </c>
      <c r="P19" s="51"/>
      <c r="Q19" s="51">
        <f t="shared" si="0"/>
        <v>10000</v>
      </c>
      <c r="R19" s="27"/>
      <c r="S19" s="51"/>
      <c r="T19" s="51"/>
      <c r="U19" s="51"/>
      <c r="V19" s="51"/>
      <c r="W19" s="51"/>
      <c r="X19" s="51"/>
      <c r="Y19" s="51"/>
      <c r="Z19" s="51"/>
      <c r="AA19" s="51"/>
      <c r="AB19" s="51">
        <f t="shared" si="1"/>
        <v>0</v>
      </c>
      <c r="AC19" s="27"/>
      <c r="AD19" s="52">
        <f t="shared" si="2"/>
        <v>10000</v>
      </c>
      <c r="AE19" s="53"/>
      <c r="AF19" s="54"/>
    </row>
    <row r="20" spans="2:32" ht="12.75">
      <c r="B20" s="55"/>
      <c r="C20" s="55"/>
      <c r="D20" s="55"/>
      <c r="E20" s="55"/>
      <c r="F20" s="55"/>
      <c r="G20" s="55"/>
      <c r="H20" s="55"/>
      <c r="I20" s="55"/>
      <c r="J20" s="55"/>
      <c r="K20" s="3"/>
      <c r="L20" s="55"/>
      <c r="M20" s="55"/>
      <c r="N20" s="55"/>
      <c r="O20" s="55"/>
      <c r="P20" s="55"/>
      <c r="Q20" s="55"/>
      <c r="R20" s="3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2"/>
      <c r="AD20" s="55"/>
      <c r="AE20" s="55"/>
      <c r="AF20" s="55"/>
    </row>
  </sheetData>
  <sheetProtection password="E8AC" sheet="1"/>
  <mergeCells count="35">
    <mergeCell ref="E19:F19"/>
    <mergeCell ref="E13:F13"/>
    <mergeCell ref="D14:F14"/>
    <mergeCell ref="E15:F15"/>
    <mergeCell ref="D16:F16"/>
    <mergeCell ref="E17:F17"/>
    <mergeCell ref="D18:F18"/>
    <mergeCell ref="AA7:AA8"/>
    <mergeCell ref="AB7:AB8"/>
    <mergeCell ref="D9:F9"/>
    <mergeCell ref="D10:F10"/>
    <mergeCell ref="E11:F11"/>
    <mergeCell ref="D12:F12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8" width="10.8515625" style="0" customWidth="1"/>
    <col min="9" max="9" width="8.7109375" style="0" customWidth="1"/>
    <col min="10" max="10" width="9.421875" style="0" customWidth="1"/>
    <col min="11" max="11" width="0.85546875" style="0" customWidth="1"/>
    <col min="12" max="15" width="8.7109375" style="0" customWidth="1"/>
    <col min="16" max="16" width="0" style="0" hidden="1" customWidth="1"/>
    <col min="17" max="17" width="8.7109375" style="0" customWidth="1"/>
    <col min="18" max="18" width="0.85546875" style="0" customWidth="1"/>
    <col min="19" max="27" width="0" style="0" hidden="1" customWidth="1"/>
    <col min="28" max="28" width="12.851562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210</v>
      </c>
    </row>
    <row r="2" ht="15.75">
      <c r="B2" s="1" t="s">
        <v>151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33.7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2012</v>
      </c>
      <c r="H8" s="18">
        <v>2013</v>
      </c>
      <c r="I8" s="18">
        <v>2014</v>
      </c>
      <c r="J8" s="19">
        <v>2014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2015</v>
      </c>
      <c r="AE8" s="21">
        <v>2016</v>
      </c>
      <c r="AF8" s="22">
        <v>2017</v>
      </c>
    </row>
    <row r="9" spans="2:32" ht="12.75">
      <c r="B9" s="23">
        <v>1</v>
      </c>
      <c r="C9" s="24">
        <v>14</v>
      </c>
      <c r="D9" s="111" t="s">
        <v>152</v>
      </c>
      <c r="E9" s="111"/>
      <c r="F9" s="111"/>
      <c r="G9" s="25">
        <v>3830</v>
      </c>
      <c r="H9" s="25">
        <v>2925</v>
      </c>
      <c r="I9" s="25">
        <v>3670</v>
      </c>
      <c r="J9" s="26">
        <v>6210</v>
      </c>
      <c r="K9" s="27"/>
      <c r="L9" s="28">
        <v>2256</v>
      </c>
      <c r="M9" s="28">
        <v>37</v>
      </c>
      <c r="N9" s="28">
        <v>5343</v>
      </c>
      <c r="O9" s="28">
        <v>200</v>
      </c>
      <c r="P9" s="28"/>
      <c r="Q9" s="28">
        <f>SUM(L9:P9)</f>
        <v>7836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>SUM(S9:AA9)</f>
        <v>0</v>
      </c>
      <c r="AC9" s="29"/>
      <c r="AD9" s="30">
        <f>Q9+AB9</f>
        <v>7836</v>
      </c>
      <c r="AE9" s="31">
        <v>4970</v>
      </c>
      <c r="AF9" s="32">
        <v>4970</v>
      </c>
    </row>
    <row r="10" spans="2:32" ht="12.75">
      <c r="B10" s="23">
        <v>2</v>
      </c>
      <c r="C10" s="33">
        <v>1</v>
      </c>
      <c r="D10" s="112" t="s">
        <v>153</v>
      </c>
      <c r="E10" s="112"/>
      <c r="F10" s="112"/>
      <c r="G10" s="34">
        <v>3830</v>
      </c>
      <c r="H10" s="34">
        <v>2925</v>
      </c>
      <c r="I10" s="34">
        <v>3670</v>
      </c>
      <c r="J10" s="35">
        <v>6210</v>
      </c>
      <c r="K10" s="27"/>
      <c r="L10" s="36">
        <v>2256</v>
      </c>
      <c r="M10" s="36">
        <v>37</v>
      </c>
      <c r="N10" s="36">
        <v>5343</v>
      </c>
      <c r="O10" s="36">
        <v>200</v>
      </c>
      <c r="P10" s="36"/>
      <c r="Q10" s="36">
        <f>SUM(L10:P10)</f>
        <v>7836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>SUM(S10:AA10)</f>
        <v>0</v>
      </c>
      <c r="AC10" s="29"/>
      <c r="AD10" s="37">
        <f>Q10+AB10</f>
        <v>7836</v>
      </c>
      <c r="AE10" s="38">
        <v>4970</v>
      </c>
      <c r="AF10" s="39">
        <v>4970</v>
      </c>
    </row>
    <row r="11" spans="2:32" ht="12.75">
      <c r="B11" s="23">
        <v>3</v>
      </c>
      <c r="C11" s="47"/>
      <c r="D11" s="48" t="s">
        <v>154</v>
      </c>
      <c r="E11" s="114" t="s">
        <v>155</v>
      </c>
      <c r="F11" s="114"/>
      <c r="G11" s="49"/>
      <c r="H11" s="49"/>
      <c r="I11" s="49">
        <v>3670</v>
      </c>
      <c r="J11" s="50">
        <v>6210</v>
      </c>
      <c r="K11" s="27"/>
      <c r="L11" s="51">
        <v>2256</v>
      </c>
      <c r="M11" s="51">
        <v>37</v>
      </c>
      <c r="N11" s="51">
        <v>5343</v>
      </c>
      <c r="O11" s="51">
        <v>200</v>
      </c>
      <c r="P11" s="51"/>
      <c r="Q11" s="51">
        <f>SUM(L11:P11)</f>
        <v>7836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>SUM(S11:AA11)</f>
        <v>0</v>
      </c>
      <c r="AC11" s="27"/>
      <c r="AD11" s="52">
        <f>Q11+AB11</f>
        <v>7836</v>
      </c>
      <c r="AE11" s="53"/>
      <c r="AF11" s="54"/>
    </row>
    <row r="12" spans="2:32" ht="12.75">
      <c r="B12" s="55"/>
      <c r="C12" s="55"/>
      <c r="D12" s="55"/>
      <c r="E12" s="55"/>
      <c r="F12" s="55"/>
      <c r="G12" s="55"/>
      <c r="H12" s="55"/>
      <c r="I12" s="55"/>
      <c r="J12" s="55"/>
      <c r="K12" s="3"/>
      <c r="L12" s="55"/>
      <c r="M12" s="55"/>
      <c r="N12" s="55"/>
      <c r="O12" s="55"/>
      <c r="P12" s="55"/>
      <c r="Q12" s="55"/>
      <c r="R12" s="3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2"/>
      <c r="AD12" s="55"/>
      <c r="AE12" s="55"/>
      <c r="AF12" s="55"/>
    </row>
  </sheetData>
  <sheetProtection password="E8AC" sheet="1"/>
  <mergeCells count="27">
    <mergeCell ref="AA7:AA8"/>
    <mergeCell ref="AB7:AB8"/>
    <mergeCell ref="D9:F9"/>
    <mergeCell ref="D10:F10"/>
    <mergeCell ref="E11:F11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140625" style="0" customWidth="1"/>
    <col min="8" max="8" width="10.8515625" style="0" customWidth="1"/>
    <col min="9" max="9" width="8.7109375" style="0" customWidth="1"/>
    <col min="10" max="10" width="10.57421875" style="0" customWidth="1"/>
    <col min="11" max="11" width="0.85546875" style="0" customWidth="1"/>
    <col min="12" max="16" width="0" style="0" hidden="1" customWidth="1"/>
    <col min="17" max="17" width="12.00390625" style="0" customWidth="1"/>
    <col min="18" max="18" width="0.85546875" style="0" customWidth="1"/>
    <col min="19" max="27" width="0" style="0" hidden="1" customWidth="1"/>
    <col min="28" max="28" width="12.851562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210</v>
      </c>
    </row>
    <row r="2" ht="15.75">
      <c r="B2" s="1" t="s">
        <v>156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22.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2012</v>
      </c>
      <c r="H8" s="18">
        <v>2013</v>
      </c>
      <c r="I8" s="18">
        <v>2014</v>
      </c>
      <c r="J8" s="19">
        <v>2014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2015</v>
      </c>
      <c r="AE8" s="21">
        <v>2016</v>
      </c>
      <c r="AF8" s="22">
        <v>2017</v>
      </c>
    </row>
    <row r="9" spans="2:32" ht="12.75">
      <c r="B9" s="23">
        <v>1</v>
      </c>
      <c r="C9" s="24">
        <v>15</v>
      </c>
      <c r="D9" s="111" t="s">
        <v>157</v>
      </c>
      <c r="E9" s="111"/>
      <c r="F9" s="111"/>
      <c r="G9" s="25"/>
      <c r="H9" s="25"/>
      <c r="I9" s="25"/>
      <c r="J9" s="26"/>
      <c r="K9" s="27"/>
      <c r="L9" s="28"/>
      <c r="M9" s="28"/>
      <c r="N9" s="28"/>
      <c r="O9" s="28"/>
      <c r="P9" s="28"/>
      <c r="Q9" s="28">
        <f>SUM(L9:P9)</f>
        <v>0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>SUM(S9:AA9)</f>
        <v>0</v>
      </c>
      <c r="AC9" s="29"/>
      <c r="AD9" s="30">
        <f>Q9+AB9</f>
        <v>0</v>
      </c>
      <c r="AE9" s="31"/>
      <c r="AF9" s="32"/>
    </row>
    <row r="10" spans="2:32" ht="12.75">
      <c r="B10" s="23">
        <v>2</v>
      </c>
      <c r="C10" s="33">
        <v>1</v>
      </c>
      <c r="D10" s="112" t="s">
        <v>158</v>
      </c>
      <c r="E10" s="112"/>
      <c r="F10" s="112"/>
      <c r="G10" s="34"/>
      <c r="H10" s="34"/>
      <c r="I10" s="34"/>
      <c r="J10" s="35"/>
      <c r="K10" s="27"/>
      <c r="L10" s="36"/>
      <c r="M10" s="36"/>
      <c r="N10" s="36"/>
      <c r="O10" s="36"/>
      <c r="P10" s="36"/>
      <c r="Q10" s="36">
        <f>SUM(L10:P10)</f>
        <v>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>SUM(S10:AA10)</f>
        <v>0</v>
      </c>
      <c r="AC10" s="29"/>
      <c r="AD10" s="37">
        <f>Q10+AB10</f>
        <v>0</v>
      </c>
      <c r="AE10" s="38"/>
      <c r="AF10" s="39"/>
    </row>
    <row r="11" spans="2:32" ht="12.75">
      <c r="B11" s="23">
        <v>3</v>
      </c>
      <c r="C11" s="47"/>
      <c r="D11" s="48" t="s">
        <v>159</v>
      </c>
      <c r="E11" s="114" t="s">
        <v>160</v>
      </c>
      <c r="F11" s="114"/>
      <c r="G11" s="49"/>
      <c r="H11" s="49"/>
      <c r="I11" s="49"/>
      <c r="J11" s="50"/>
      <c r="K11" s="27"/>
      <c r="L11" s="51"/>
      <c r="M11" s="51"/>
      <c r="N11" s="51"/>
      <c r="O11" s="51"/>
      <c r="P11" s="51"/>
      <c r="Q11" s="51">
        <f>SUM(L11:P11)</f>
        <v>0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>SUM(S11:AA11)</f>
        <v>0</v>
      </c>
      <c r="AC11" s="27"/>
      <c r="AD11" s="52">
        <f>Q11+AB11</f>
        <v>0</v>
      </c>
      <c r="AE11" s="53"/>
      <c r="AF11" s="54"/>
    </row>
    <row r="12" spans="2:32" ht="12.75">
      <c r="B12" s="55"/>
      <c r="C12" s="55"/>
      <c r="D12" s="55"/>
      <c r="E12" s="55"/>
      <c r="F12" s="55"/>
      <c r="G12" s="55"/>
      <c r="H12" s="55"/>
      <c r="I12" s="55"/>
      <c r="J12" s="55"/>
      <c r="K12" s="3"/>
      <c r="L12" s="55"/>
      <c r="M12" s="55"/>
      <c r="N12" s="55"/>
      <c r="O12" s="55"/>
      <c r="P12" s="55"/>
      <c r="Q12" s="55"/>
      <c r="R12" s="3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2"/>
      <c r="AD12" s="55"/>
      <c r="AE12" s="55"/>
      <c r="AF12" s="55"/>
    </row>
  </sheetData>
  <sheetProtection password="E8AC" sheet="1"/>
  <mergeCells count="27">
    <mergeCell ref="AA7:AA8"/>
    <mergeCell ref="AB7:AB8"/>
    <mergeCell ref="D9:F9"/>
    <mergeCell ref="D10:F10"/>
    <mergeCell ref="E11:F11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12" width="10.140625" style="0" customWidth="1"/>
  </cols>
  <sheetData>
    <row r="1" spans="1:12" ht="12.75" collapsed="1">
      <c r="A1" t="s">
        <v>210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.75">
      <c r="A2" s="2"/>
      <c r="B2" s="115" t="s">
        <v>161</v>
      </c>
      <c r="C2" s="116"/>
      <c r="D2" s="117" t="s">
        <v>162</v>
      </c>
      <c r="E2" s="117"/>
      <c r="F2" s="117"/>
      <c r="G2" s="117"/>
      <c r="H2" s="117" t="s">
        <v>163</v>
      </c>
      <c r="I2" s="117"/>
      <c r="J2" s="117"/>
      <c r="K2" s="117"/>
      <c r="L2" s="117" t="s">
        <v>164</v>
      </c>
      <c r="M2" s="2"/>
    </row>
    <row r="3" spans="1:13" ht="36">
      <c r="A3" s="2"/>
      <c r="B3" s="115"/>
      <c r="C3" s="116"/>
      <c r="D3" s="56" t="s">
        <v>165</v>
      </c>
      <c r="E3" s="57" t="s">
        <v>166</v>
      </c>
      <c r="F3" s="57" t="s">
        <v>167</v>
      </c>
      <c r="G3" s="118" t="s">
        <v>168</v>
      </c>
      <c r="H3" s="56" t="s">
        <v>165</v>
      </c>
      <c r="I3" s="57" t="s">
        <v>166</v>
      </c>
      <c r="J3" s="57" t="s">
        <v>167</v>
      </c>
      <c r="K3" s="117" t="s">
        <v>168</v>
      </c>
      <c r="L3" s="117"/>
      <c r="M3" s="2"/>
    </row>
    <row r="4" spans="1:13" ht="24">
      <c r="A4" s="2"/>
      <c r="B4" s="115"/>
      <c r="C4" s="116"/>
      <c r="D4" s="56" t="s">
        <v>3</v>
      </c>
      <c r="E4" s="57" t="s">
        <v>4</v>
      </c>
      <c r="F4" s="57" t="s">
        <v>169</v>
      </c>
      <c r="G4" s="118"/>
      <c r="H4" s="56" t="s">
        <v>3</v>
      </c>
      <c r="I4" s="57" t="s">
        <v>4</v>
      </c>
      <c r="J4" s="57" t="s">
        <v>169</v>
      </c>
      <c r="K4" s="117"/>
      <c r="L4" s="117"/>
      <c r="M4" s="2"/>
    </row>
    <row r="5" spans="1:13" ht="12.75">
      <c r="A5" s="2"/>
      <c r="B5" s="59" t="s">
        <v>170</v>
      </c>
      <c r="C5" s="60" t="s">
        <v>171</v>
      </c>
      <c r="D5" s="61">
        <v>1066260</v>
      </c>
      <c r="E5" s="62">
        <v>11750</v>
      </c>
      <c r="F5" s="62">
        <v>77918</v>
      </c>
      <c r="G5" s="62">
        <f aca="true" t="shared" si="0" ref="G5:G21">SUM(D5:F5)</f>
        <v>1155928</v>
      </c>
      <c r="H5" s="62">
        <v>1002120</v>
      </c>
      <c r="I5" s="62">
        <v>5</v>
      </c>
      <c r="J5" s="62">
        <v>39715</v>
      </c>
      <c r="K5" s="62">
        <f aca="true" t="shared" si="1" ref="K5:K21">SUM(H5:J5)</f>
        <v>1041840</v>
      </c>
      <c r="L5" s="63">
        <f aca="true" t="shared" si="2" ref="L5:L22">IF(G5&lt;&gt;0,K5/G5*100,"")</f>
        <v>90.13018111854718</v>
      </c>
      <c r="M5" s="2"/>
    </row>
    <row r="6" spans="1:13" ht="12.75">
      <c r="A6" s="2"/>
      <c r="B6" s="64">
        <f aca="true" t="shared" si="3" ref="B6:B22">B5+1</f>
        <v>2</v>
      </c>
      <c r="C6" s="65" t="s">
        <v>172</v>
      </c>
      <c r="D6" s="66">
        <f>SUM(D7:D21)</f>
        <v>983490</v>
      </c>
      <c r="E6" s="66">
        <f>SUM(E7:E21)</f>
        <v>50550</v>
      </c>
      <c r="F6" s="66">
        <f>SUM(F7:F21)</f>
        <v>121888</v>
      </c>
      <c r="G6" s="66">
        <f t="shared" si="0"/>
        <v>1155928</v>
      </c>
      <c r="H6" s="66">
        <f>SUM(H7:H21)</f>
        <v>880952</v>
      </c>
      <c r="I6" s="66">
        <f>SUM(I7:I21)</f>
        <v>39000</v>
      </c>
      <c r="J6" s="66">
        <f>SUM(J7:J21)</f>
        <v>121888</v>
      </c>
      <c r="K6" s="67">
        <f t="shared" si="1"/>
        <v>1041840</v>
      </c>
      <c r="L6" s="68">
        <f t="shared" si="2"/>
        <v>90.13018111854718</v>
      </c>
      <c r="M6" s="2"/>
    </row>
    <row r="7" spans="1:13" ht="12.75">
      <c r="A7" s="2"/>
      <c r="B7" s="69">
        <f t="shared" si="3"/>
        <v>3</v>
      </c>
      <c r="C7" s="70" t="s">
        <v>173</v>
      </c>
      <c r="D7" s="71">
        <v>489135</v>
      </c>
      <c r="E7" s="71"/>
      <c r="F7" s="71"/>
      <c r="G7" s="72">
        <f t="shared" si="0"/>
        <v>489135</v>
      </c>
      <c r="H7" s="73">
        <v>478181</v>
      </c>
      <c r="I7" s="73"/>
      <c r="J7" s="74"/>
      <c r="K7" s="72">
        <f t="shared" si="1"/>
        <v>478181</v>
      </c>
      <c r="L7" s="68">
        <f t="shared" si="2"/>
        <v>97.76053645721528</v>
      </c>
      <c r="M7" s="2"/>
    </row>
    <row r="8" spans="1:13" ht="12.75">
      <c r="A8" s="2"/>
      <c r="B8" s="69">
        <f t="shared" si="3"/>
        <v>4</v>
      </c>
      <c r="C8" s="70" t="s">
        <v>174</v>
      </c>
      <c r="D8" s="71">
        <v>2528</v>
      </c>
      <c r="E8" s="71"/>
      <c r="F8" s="71"/>
      <c r="G8" s="72">
        <f t="shared" si="0"/>
        <v>2528</v>
      </c>
      <c r="H8" s="73">
        <v>100</v>
      </c>
      <c r="I8" s="73"/>
      <c r="J8" s="74"/>
      <c r="K8" s="72">
        <f t="shared" si="1"/>
        <v>100</v>
      </c>
      <c r="L8" s="68">
        <f t="shared" si="2"/>
        <v>3.9556962025316458</v>
      </c>
      <c r="M8" s="2"/>
    </row>
    <row r="9" spans="1:13" ht="12.75">
      <c r="A9" s="2"/>
      <c r="B9" s="69">
        <f t="shared" si="3"/>
        <v>5</v>
      </c>
      <c r="C9" s="70" t="s">
        <v>175</v>
      </c>
      <c r="D9" s="71">
        <v>117451</v>
      </c>
      <c r="E9" s="71"/>
      <c r="F9" s="71"/>
      <c r="G9" s="72">
        <f t="shared" si="0"/>
        <v>117451</v>
      </c>
      <c r="H9" s="73">
        <v>27684</v>
      </c>
      <c r="I9" s="73"/>
      <c r="J9" s="74"/>
      <c r="K9" s="72">
        <f t="shared" si="1"/>
        <v>27684</v>
      </c>
      <c r="L9" s="68">
        <f t="shared" si="2"/>
        <v>23.57068053911844</v>
      </c>
      <c r="M9" s="2"/>
    </row>
    <row r="10" spans="1:13" ht="12.75">
      <c r="A10" s="2"/>
      <c r="B10" s="69">
        <f t="shared" si="3"/>
        <v>6</v>
      </c>
      <c r="C10" s="70" t="s">
        <v>176</v>
      </c>
      <c r="D10" s="71">
        <v>87190</v>
      </c>
      <c r="E10" s="71"/>
      <c r="F10" s="71"/>
      <c r="G10" s="72">
        <f t="shared" si="0"/>
        <v>87190</v>
      </c>
      <c r="H10" s="73">
        <v>92336</v>
      </c>
      <c r="I10" s="73"/>
      <c r="J10" s="74"/>
      <c r="K10" s="72">
        <f t="shared" si="1"/>
        <v>92336</v>
      </c>
      <c r="L10" s="68">
        <f t="shared" si="2"/>
        <v>105.90205298772794</v>
      </c>
      <c r="M10" s="2"/>
    </row>
    <row r="11" spans="1:13" ht="12.75">
      <c r="A11" s="2"/>
      <c r="B11" s="69">
        <f t="shared" si="3"/>
        <v>7</v>
      </c>
      <c r="C11" s="70" t="s">
        <v>177</v>
      </c>
      <c r="D11" s="71">
        <v>500</v>
      </c>
      <c r="E11" s="71"/>
      <c r="F11" s="71"/>
      <c r="G11" s="72">
        <f t="shared" si="0"/>
        <v>500</v>
      </c>
      <c r="H11" s="73">
        <v>500</v>
      </c>
      <c r="I11" s="73">
        <v>15000</v>
      </c>
      <c r="J11" s="74"/>
      <c r="K11" s="72">
        <f t="shared" si="1"/>
        <v>15500</v>
      </c>
      <c r="L11" s="68">
        <f t="shared" si="2"/>
        <v>3100</v>
      </c>
      <c r="M11" s="2"/>
    </row>
    <row r="12" spans="1:13" ht="12.75">
      <c r="A12" s="2"/>
      <c r="B12" s="69">
        <f t="shared" si="3"/>
        <v>8</v>
      </c>
      <c r="C12" s="70" t="s">
        <v>178</v>
      </c>
      <c r="D12" s="71"/>
      <c r="E12" s="71"/>
      <c r="F12" s="71"/>
      <c r="G12" s="72">
        <f t="shared" si="0"/>
        <v>0</v>
      </c>
      <c r="H12" s="73"/>
      <c r="I12" s="73"/>
      <c r="J12" s="74"/>
      <c r="K12" s="72">
        <f t="shared" si="1"/>
        <v>0</v>
      </c>
      <c r="L12" s="68">
        <f t="shared" si="2"/>
      </c>
      <c r="M12" s="2"/>
    </row>
    <row r="13" spans="1:13" ht="12.75">
      <c r="A13" s="2"/>
      <c r="B13" s="69">
        <f t="shared" si="3"/>
        <v>9</v>
      </c>
      <c r="C13" s="70" t="s">
        <v>179</v>
      </c>
      <c r="D13" s="71">
        <v>24338</v>
      </c>
      <c r="E13" s="71">
        <v>10700</v>
      </c>
      <c r="F13" s="71"/>
      <c r="G13" s="72">
        <f t="shared" si="0"/>
        <v>35038</v>
      </c>
      <c r="H13" s="73">
        <v>11481</v>
      </c>
      <c r="I13" s="73">
        <v>24000</v>
      </c>
      <c r="J13" s="74"/>
      <c r="K13" s="72">
        <f t="shared" si="1"/>
        <v>35481</v>
      </c>
      <c r="L13" s="68">
        <f t="shared" si="2"/>
        <v>101.26434157200754</v>
      </c>
      <c r="M13" s="2"/>
    </row>
    <row r="14" spans="1:13" ht="12.75">
      <c r="A14" s="2"/>
      <c r="B14" s="69">
        <f t="shared" si="3"/>
        <v>10</v>
      </c>
      <c r="C14" s="70" t="s">
        <v>180</v>
      </c>
      <c r="D14" s="71"/>
      <c r="E14" s="71"/>
      <c r="F14" s="71"/>
      <c r="G14" s="72">
        <f t="shared" si="0"/>
        <v>0</v>
      </c>
      <c r="H14" s="73">
        <v>7000</v>
      </c>
      <c r="I14" s="73"/>
      <c r="J14" s="74"/>
      <c r="K14" s="72">
        <f t="shared" si="1"/>
        <v>7000</v>
      </c>
      <c r="L14" s="68">
        <f t="shared" si="2"/>
      </c>
      <c r="M14" s="2"/>
    </row>
    <row r="15" spans="1:13" ht="12.75">
      <c r="A15" s="2"/>
      <c r="B15" s="69">
        <f t="shared" si="3"/>
        <v>11</v>
      </c>
      <c r="C15" s="70" t="s">
        <v>181</v>
      </c>
      <c r="D15" s="71"/>
      <c r="E15" s="71"/>
      <c r="F15" s="71"/>
      <c r="G15" s="72">
        <f t="shared" si="0"/>
        <v>0</v>
      </c>
      <c r="H15" s="73"/>
      <c r="I15" s="73"/>
      <c r="J15" s="74"/>
      <c r="K15" s="72">
        <f t="shared" si="1"/>
        <v>0</v>
      </c>
      <c r="L15" s="68">
        <f t="shared" si="2"/>
      </c>
      <c r="M15" s="2"/>
    </row>
    <row r="16" spans="1:13" ht="12.75">
      <c r="A16" s="2"/>
      <c r="B16" s="69">
        <f t="shared" si="3"/>
        <v>12</v>
      </c>
      <c r="C16" s="70" t="s">
        <v>182</v>
      </c>
      <c r="D16" s="71"/>
      <c r="E16" s="71"/>
      <c r="F16" s="71"/>
      <c r="G16" s="72">
        <f t="shared" si="0"/>
        <v>0</v>
      </c>
      <c r="H16" s="73">
        <v>19000</v>
      </c>
      <c r="I16" s="73"/>
      <c r="J16" s="74"/>
      <c r="K16" s="72">
        <f t="shared" si="1"/>
        <v>19000</v>
      </c>
      <c r="L16" s="68">
        <f t="shared" si="2"/>
      </c>
      <c r="M16" s="2"/>
    </row>
    <row r="17" spans="1:13" ht="12.75">
      <c r="A17" s="2"/>
      <c r="B17" s="69">
        <f t="shared" si="3"/>
        <v>13</v>
      </c>
      <c r="C17" s="70" t="s">
        <v>183</v>
      </c>
      <c r="D17" s="71">
        <v>36621</v>
      </c>
      <c r="E17" s="71"/>
      <c r="F17" s="71"/>
      <c r="G17" s="72">
        <f t="shared" si="0"/>
        <v>36621</v>
      </c>
      <c r="H17" s="73">
        <v>28841</v>
      </c>
      <c r="I17" s="73"/>
      <c r="J17" s="74"/>
      <c r="K17" s="72">
        <f t="shared" si="1"/>
        <v>28841</v>
      </c>
      <c r="L17" s="68">
        <f t="shared" si="2"/>
        <v>78.75535894705223</v>
      </c>
      <c r="M17" s="2"/>
    </row>
    <row r="18" spans="1:13" ht="12.75">
      <c r="A18" s="2"/>
      <c r="B18" s="69">
        <f t="shared" si="3"/>
        <v>14</v>
      </c>
      <c r="C18" s="70" t="s">
        <v>184</v>
      </c>
      <c r="D18" s="71">
        <v>23373</v>
      </c>
      <c r="E18" s="71">
        <v>39850</v>
      </c>
      <c r="F18" s="71"/>
      <c r="G18" s="72">
        <f t="shared" si="0"/>
        <v>63223</v>
      </c>
      <c r="H18" s="73">
        <v>13353</v>
      </c>
      <c r="I18" s="73"/>
      <c r="J18" s="74"/>
      <c r="K18" s="72">
        <f t="shared" si="1"/>
        <v>13353</v>
      </c>
      <c r="L18" s="68">
        <f t="shared" si="2"/>
        <v>21.120478306945255</v>
      </c>
      <c r="M18" s="2"/>
    </row>
    <row r="19" spans="1:13" ht="12.75">
      <c r="A19" s="2"/>
      <c r="B19" s="69">
        <f t="shared" si="3"/>
        <v>15</v>
      </c>
      <c r="C19" s="70" t="s">
        <v>185</v>
      </c>
      <c r="D19" s="71">
        <v>196144</v>
      </c>
      <c r="E19" s="71"/>
      <c r="F19" s="71"/>
      <c r="G19" s="72">
        <f t="shared" si="0"/>
        <v>196144</v>
      </c>
      <c r="H19" s="73">
        <v>194640</v>
      </c>
      <c r="I19" s="73"/>
      <c r="J19" s="74"/>
      <c r="K19" s="72">
        <f t="shared" si="1"/>
        <v>194640</v>
      </c>
      <c r="L19" s="68">
        <f t="shared" si="2"/>
        <v>99.23321641243167</v>
      </c>
      <c r="M19" s="2"/>
    </row>
    <row r="20" spans="1:13" ht="12.75">
      <c r="A20" s="2"/>
      <c r="B20" s="69">
        <f t="shared" si="3"/>
        <v>16</v>
      </c>
      <c r="C20" s="70" t="s">
        <v>186</v>
      </c>
      <c r="D20" s="71">
        <v>6210</v>
      </c>
      <c r="E20" s="71"/>
      <c r="F20" s="71"/>
      <c r="G20" s="72">
        <f t="shared" si="0"/>
        <v>6210</v>
      </c>
      <c r="H20" s="73">
        <v>7836</v>
      </c>
      <c r="I20" s="73"/>
      <c r="J20" s="74"/>
      <c r="K20" s="72">
        <f t="shared" si="1"/>
        <v>7836</v>
      </c>
      <c r="L20" s="68">
        <f t="shared" si="2"/>
        <v>126.18357487922705</v>
      </c>
      <c r="M20" s="2"/>
    </row>
    <row r="21" spans="1:13" ht="12.75">
      <c r="A21" s="2"/>
      <c r="B21" s="69">
        <f t="shared" si="3"/>
        <v>17</v>
      </c>
      <c r="C21" s="70" t="s">
        <v>187</v>
      </c>
      <c r="D21" s="71"/>
      <c r="E21" s="71"/>
      <c r="F21" s="71">
        <v>121888</v>
      </c>
      <c r="G21" s="72">
        <f t="shared" si="0"/>
        <v>121888</v>
      </c>
      <c r="H21" s="73"/>
      <c r="I21" s="73"/>
      <c r="J21" s="74">
        <v>121888</v>
      </c>
      <c r="K21" s="72">
        <f t="shared" si="1"/>
        <v>121888</v>
      </c>
      <c r="L21" s="68">
        <f t="shared" si="2"/>
        <v>100</v>
      </c>
      <c r="M21" s="2"/>
    </row>
    <row r="22" spans="1:13" ht="12.75">
      <c r="A22" s="2"/>
      <c r="B22" s="75">
        <f t="shared" si="3"/>
        <v>18</v>
      </c>
      <c r="C22" s="76" t="s">
        <v>188</v>
      </c>
      <c r="D22" s="77">
        <f aca="true" t="shared" si="4" ref="D22:K22">D5-D6</f>
        <v>82770</v>
      </c>
      <c r="E22" s="78">
        <f t="shared" si="4"/>
        <v>-38800</v>
      </c>
      <c r="F22" s="78">
        <f t="shared" si="4"/>
        <v>-43970</v>
      </c>
      <c r="G22" s="78">
        <f t="shared" si="4"/>
        <v>0</v>
      </c>
      <c r="H22" s="78">
        <f t="shared" si="4"/>
        <v>121168</v>
      </c>
      <c r="I22" s="78">
        <f t="shared" si="4"/>
        <v>-38995</v>
      </c>
      <c r="J22" s="78">
        <f t="shared" si="4"/>
        <v>-82173</v>
      </c>
      <c r="K22" s="78">
        <f t="shared" si="4"/>
        <v>0</v>
      </c>
      <c r="L22" s="79">
        <f t="shared" si="2"/>
      </c>
      <c r="M22" s="2"/>
    </row>
    <row r="23" spans="2:12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sheetProtection password="E8AC" sheet="1"/>
  <mergeCells count="6">
    <mergeCell ref="B2:C4"/>
    <mergeCell ref="D2:G2"/>
    <mergeCell ref="H2:K2"/>
    <mergeCell ref="L2:L4"/>
    <mergeCell ref="G3:G4"/>
    <mergeCell ref="K3:K4"/>
  </mergeCells>
  <printOptions gridLines="1"/>
  <pageMargins left="0.75" right="0.75" top="1" bottom="1" header="0.5" footer="0.5"/>
  <pageSetup fitToHeight="0" fitToWidth="1"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210</v>
      </c>
    </row>
    <row r="2" ht="15.75">
      <c r="B2" s="1" t="s">
        <v>24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189</v>
      </c>
      <c r="H4" s="120"/>
      <c r="I4" s="119" t="s">
        <v>190</v>
      </c>
      <c r="J4" s="120"/>
      <c r="K4" s="119" t="s">
        <v>191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1</v>
      </c>
      <c r="D7" s="127" t="s">
        <v>192</v>
      </c>
      <c r="E7" s="127"/>
      <c r="F7" s="128"/>
      <c r="G7" s="87">
        <v>478181</v>
      </c>
      <c r="H7" s="88"/>
      <c r="I7" s="87">
        <v>493684</v>
      </c>
      <c r="J7" s="88"/>
      <c r="K7" s="87">
        <v>498719</v>
      </c>
      <c r="L7" s="89"/>
      <c r="M7" s="2"/>
    </row>
    <row r="8" spans="1:13" ht="12.75">
      <c r="A8" s="2"/>
      <c r="B8" s="85">
        <v>2</v>
      </c>
      <c r="C8" s="84">
        <v>1</v>
      </c>
      <c r="D8" s="129" t="s">
        <v>26</v>
      </c>
      <c r="E8" s="129"/>
      <c r="F8" s="130"/>
      <c r="G8" s="91">
        <v>407532</v>
      </c>
      <c r="H8" s="65"/>
      <c r="I8" s="91">
        <v>420790</v>
      </c>
      <c r="J8" s="65"/>
      <c r="K8" s="91">
        <v>425825</v>
      </c>
      <c r="L8" s="92"/>
      <c r="M8" s="2"/>
    </row>
    <row r="9" spans="1:13" ht="12.75">
      <c r="A9" s="2"/>
      <c r="B9" s="85">
        <v>3</v>
      </c>
      <c r="C9" s="90">
        <v>1</v>
      </c>
      <c r="D9" s="131" t="s">
        <v>27</v>
      </c>
      <c r="E9" s="131"/>
      <c r="F9" s="132"/>
      <c r="G9" s="93">
        <v>46975</v>
      </c>
      <c r="H9" s="94"/>
      <c r="I9" s="93">
        <v>48408</v>
      </c>
      <c r="J9" s="94"/>
      <c r="K9" s="93">
        <v>48408</v>
      </c>
      <c r="L9" s="95"/>
      <c r="M9" s="2"/>
    </row>
    <row r="10" spans="1:13" ht="12.75">
      <c r="A10" s="2"/>
      <c r="B10" s="85">
        <v>4</v>
      </c>
      <c r="C10" s="90">
        <v>2</v>
      </c>
      <c r="D10" s="131" t="s">
        <v>30</v>
      </c>
      <c r="E10" s="131"/>
      <c r="F10" s="132"/>
      <c r="G10" s="93"/>
      <c r="H10" s="94"/>
      <c r="I10" s="93"/>
      <c r="J10" s="94"/>
      <c r="K10" s="93"/>
      <c r="L10" s="95"/>
      <c r="M10" s="2"/>
    </row>
    <row r="11" spans="1:13" ht="12.75">
      <c r="A11" s="2"/>
      <c r="B11" s="85">
        <v>5</v>
      </c>
      <c r="C11" s="90">
        <v>3</v>
      </c>
      <c r="D11" s="131" t="s">
        <v>31</v>
      </c>
      <c r="E11" s="131"/>
      <c r="F11" s="132"/>
      <c r="G11" s="93">
        <v>360557</v>
      </c>
      <c r="H11" s="94"/>
      <c r="I11" s="93">
        <v>372382</v>
      </c>
      <c r="J11" s="94"/>
      <c r="K11" s="93">
        <v>377417</v>
      </c>
      <c r="L11" s="95"/>
      <c r="M11" s="2"/>
    </row>
    <row r="12" spans="1:13" ht="12.75">
      <c r="A12" s="2"/>
      <c r="B12" s="85">
        <v>6</v>
      </c>
      <c r="C12" s="84">
        <v>2</v>
      </c>
      <c r="D12" s="129" t="s">
        <v>34</v>
      </c>
      <c r="E12" s="129"/>
      <c r="F12" s="130"/>
      <c r="G12" s="91">
        <v>800</v>
      </c>
      <c r="H12" s="65"/>
      <c r="I12" s="91">
        <v>800</v>
      </c>
      <c r="J12" s="65"/>
      <c r="K12" s="91">
        <v>800</v>
      </c>
      <c r="L12" s="92"/>
      <c r="M12" s="2"/>
    </row>
    <row r="13" spans="1:13" ht="12.75">
      <c r="A13" s="2"/>
      <c r="B13" s="85">
        <v>7</v>
      </c>
      <c r="C13" s="90">
        <v>1</v>
      </c>
      <c r="D13" s="131" t="s">
        <v>35</v>
      </c>
      <c r="E13" s="131"/>
      <c r="F13" s="132"/>
      <c r="G13" s="93">
        <v>800</v>
      </c>
      <c r="H13" s="94"/>
      <c r="I13" s="93">
        <v>800</v>
      </c>
      <c r="J13" s="94"/>
      <c r="K13" s="93">
        <v>800</v>
      </c>
      <c r="L13" s="95"/>
      <c r="M13" s="2"/>
    </row>
    <row r="14" spans="1:13" ht="12.75">
      <c r="A14" s="2"/>
      <c r="B14" s="85">
        <v>8</v>
      </c>
      <c r="C14" s="84">
        <v>3</v>
      </c>
      <c r="D14" s="129" t="s">
        <v>36</v>
      </c>
      <c r="E14" s="129"/>
      <c r="F14" s="130"/>
      <c r="G14" s="91">
        <v>33061</v>
      </c>
      <c r="H14" s="65"/>
      <c r="I14" s="91">
        <v>34077</v>
      </c>
      <c r="J14" s="65"/>
      <c r="K14" s="91">
        <v>34077</v>
      </c>
      <c r="L14" s="92"/>
      <c r="M14" s="2"/>
    </row>
    <row r="15" spans="1:13" ht="12.75">
      <c r="A15" s="2"/>
      <c r="B15" s="85">
        <v>9</v>
      </c>
      <c r="C15" s="84">
        <v>4</v>
      </c>
      <c r="D15" s="129" t="s">
        <v>37</v>
      </c>
      <c r="E15" s="129"/>
      <c r="F15" s="130"/>
      <c r="G15" s="91"/>
      <c r="H15" s="65"/>
      <c r="I15" s="91"/>
      <c r="J15" s="65"/>
      <c r="K15" s="91"/>
      <c r="L15" s="92"/>
      <c r="M15" s="2"/>
    </row>
    <row r="16" spans="1:13" ht="12.75">
      <c r="A16" s="2"/>
      <c r="B16" s="85">
        <v>10</v>
      </c>
      <c r="C16" s="84">
        <v>5</v>
      </c>
      <c r="D16" s="129" t="s">
        <v>38</v>
      </c>
      <c r="E16" s="129"/>
      <c r="F16" s="130"/>
      <c r="G16" s="91">
        <v>170</v>
      </c>
      <c r="H16" s="65"/>
      <c r="I16" s="91">
        <v>170</v>
      </c>
      <c r="J16" s="65"/>
      <c r="K16" s="91">
        <v>170</v>
      </c>
      <c r="L16" s="92"/>
      <c r="M16" s="2"/>
    </row>
    <row r="17" spans="1:13" ht="12.75">
      <c r="A17" s="2"/>
      <c r="B17" s="85">
        <v>11</v>
      </c>
      <c r="C17" s="84">
        <v>6</v>
      </c>
      <c r="D17" s="129" t="s">
        <v>39</v>
      </c>
      <c r="E17" s="129"/>
      <c r="F17" s="130"/>
      <c r="G17" s="91">
        <v>2200</v>
      </c>
      <c r="H17" s="65"/>
      <c r="I17" s="91">
        <v>2200</v>
      </c>
      <c r="J17" s="65"/>
      <c r="K17" s="91">
        <v>2200</v>
      </c>
      <c r="L17" s="92"/>
      <c r="M17" s="2"/>
    </row>
    <row r="18" spans="1:13" ht="12.75">
      <c r="A18" s="2"/>
      <c r="B18" s="85">
        <v>12</v>
      </c>
      <c r="C18" s="84">
        <v>7</v>
      </c>
      <c r="D18" s="129" t="s">
        <v>42</v>
      </c>
      <c r="E18" s="129"/>
      <c r="F18" s="130"/>
      <c r="G18" s="91">
        <v>34418</v>
      </c>
      <c r="H18" s="65"/>
      <c r="I18" s="91">
        <v>35647</v>
      </c>
      <c r="J18" s="65"/>
      <c r="K18" s="91">
        <v>35647</v>
      </c>
      <c r="L18" s="92"/>
      <c r="M18" s="2"/>
    </row>
    <row r="19" spans="2:12" ht="12.7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</row>
  </sheetData>
  <sheetProtection password="E8AC" sheet="1"/>
  <mergeCells count="21">
    <mergeCell ref="D13:F13"/>
    <mergeCell ref="D14:F14"/>
    <mergeCell ref="D15:F15"/>
    <mergeCell ref="D16:F16"/>
    <mergeCell ref="D17:F17"/>
    <mergeCell ref="D18:F18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210</v>
      </c>
    </row>
    <row r="2" ht="15.75">
      <c r="B2" s="1" t="s">
        <v>43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189</v>
      </c>
      <c r="H4" s="120"/>
      <c r="I4" s="119" t="s">
        <v>190</v>
      </c>
      <c r="J4" s="120"/>
      <c r="K4" s="119" t="s">
        <v>191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2</v>
      </c>
      <c r="D7" s="127" t="s">
        <v>193</v>
      </c>
      <c r="E7" s="127"/>
      <c r="F7" s="128"/>
      <c r="G7" s="87">
        <v>100</v>
      </c>
      <c r="H7" s="88"/>
      <c r="I7" s="87">
        <v>100</v>
      </c>
      <c r="J7" s="88"/>
      <c r="K7" s="87">
        <v>100</v>
      </c>
      <c r="L7" s="89"/>
      <c r="M7" s="2"/>
    </row>
    <row r="8" spans="1:13" ht="12.75">
      <c r="A8" s="2"/>
      <c r="B8" s="85">
        <v>2</v>
      </c>
      <c r="C8" s="84">
        <v>1</v>
      </c>
      <c r="D8" s="129" t="s">
        <v>45</v>
      </c>
      <c r="E8" s="129"/>
      <c r="F8" s="130"/>
      <c r="G8" s="91">
        <v>100</v>
      </c>
      <c r="H8" s="65"/>
      <c r="I8" s="91">
        <v>100</v>
      </c>
      <c r="J8" s="65"/>
      <c r="K8" s="91">
        <v>100</v>
      </c>
      <c r="L8" s="92"/>
      <c r="M8" s="2"/>
    </row>
    <row r="9" spans="2:12" ht="12.75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</sheetData>
  <sheetProtection password="E8AC" sheet="1"/>
  <mergeCells count="11">
    <mergeCell ref="K5:K6"/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210</v>
      </c>
    </row>
    <row r="2" ht="15.75">
      <c r="B2" s="1" t="s">
        <v>48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189</v>
      </c>
      <c r="H4" s="120"/>
      <c r="I4" s="119" t="s">
        <v>190</v>
      </c>
      <c r="J4" s="120"/>
      <c r="K4" s="119" t="s">
        <v>191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3</v>
      </c>
      <c r="D7" s="127" t="s">
        <v>194</v>
      </c>
      <c r="E7" s="127"/>
      <c r="F7" s="128"/>
      <c r="G7" s="87">
        <v>27684</v>
      </c>
      <c r="H7" s="88"/>
      <c r="I7" s="87">
        <v>30184</v>
      </c>
      <c r="J7" s="88"/>
      <c r="K7" s="87">
        <v>31464</v>
      </c>
      <c r="L7" s="89"/>
      <c r="M7" s="2"/>
    </row>
    <row r="8" spans="1:13" ht="12.75">
      <c r="A8" s="2"/>
      <c r="B8" s="85">
        <v>2</v>
      </c>
      <c r="C8" s="84">
        <v>1</v>
      </c>
      <c r="D8" s="129" t="s">
        <v>50</v>
      </c>
      <c r="E8" s="129"/>
      <c r="F8" s="130"/>
      <c r="G8" s="91"/>
      <c r="H8" s="65"/>
      <c r="I8" s="91"/>
      <c r="J8" s="65"/>
      <c r="K8" s="91"/>
      <c r="L8" s="92"/>
      <c r="M8" s="2"/>
    </row>
    <row r="9" spans="1:13" ht="12.75">
      <c r="A9" s="2"/>
      <c r="B9" s="85">
        <v>3</v>
      </c>
      <c r="C9" s="84">
        <v>2</v>
      </c>
      <c r="D9" s="129" t="s">
        <v>51</v>
      </c>
      <c r="E9" s="129"/>
      <c r="F9" s="130"/>
      <c r="G9" s="91"/>
      <c r="H9" s="65"/>
      <c r="I9" s="91"/>
      <c r="J9" s="65"/>
      <c r="K9" s="91"/>
      <c r="L9" s="92"/>
      <c r="M9" s="2"/>
    </row>
    <row r="10" spans="1:13" ht="12.75">
      <c r="A10" s="2"/>
      <c r="B10" s="85">
        <v>4</v>
      </c>
      <c r="C10" s="84">
        <v>3</v>
      </c>
      <c r="D10" s="129" t="s">
        <v>54</v>
      </c>
      <c r="E10" s="129"/>
      <c r="F10" s="130"/>
      <c r="G10" s="91"/>
      <c r="H10" s="65"/>
      <c r="I10" s="91"/>
      <c r="J10" s="65"/>
      <c r="K10" s="91"/>
      <c r="L10" s="92"/>
      <c r="M10" s="2"/>
    </row>
    <row r="11" spans="1:13" ht="12.75">
      <c r="A11" s="2"/>
      <c r="B11" s="85">
        <v>5</v>
      </c>
      <c r="C11" s="84">
        <v>4</v>
      </c>
      <c r="D11" s="129" t="s">
        <v>55</v>
      </c>
      <c r="E11" s="129"/>
      <c r="F11" s="130"/>
      <c r="G11" s="91">
        <v>210</v>
      </c>
      <c r="H11" s="65"/>
      <c r="I11" s="91">
        <v>320</v>
      </c>
      <c r="J11" s="65"/>
      <c r="K11" s="91">
        <v>60</v>
      </c>
      <c r="L11" s="92"/>
      <c r="M11" s="2"/>
    </row>
    <row r="12" spans="1:13" ht="12.75">
      <c r="A12" s="2"/>
      <c r="B12" s="85">
        <v>6</v>
      </c>
      <c r="C12" s="84">
        <v>5</v>
      </c>
      <c r="D12" s="129" t="s">
        <v>56</v>
      </c>
      <c r="E12" s="129"/>
      <c r="F12" s="130"/>
      <c r="G12" s="91">
        <v>19534</v>
      </c>
      <c r="H12" s="65"/>
      <c r="I12" s="91">
        <v>20184</v>
      </c>
      <c r="J12" s="65"/>
      <c r="K12" s="91">
        <v>20884</v>
      </c>
      <c r="L12" s="92"/>
      <c r="M12" s="2"/>
    </row>
    <row r="13" spans="1:13" ht="12.75">
      <c r="A13" s="2"/>
      <c r="B13" s="85">
        <v>7</v>
      </c>
      <c r="C13" s="90">
        <v>1</v>
      </c>
      <c r="D13" s="131" t="s">
        <v>57</v>
      </c>
      <c r="E13" s="131"/>
      <c r="F13" s="132"/>
      <c r="G13" s="93">
        <v>19534</v>
      </c>
      <c r="H13" s="94"/>
      <c r="I13" s="93">
        <v>20184</v>
      </c>
      <c r="J13" s="94"/>
      <c r="K13" s="93">
        <v>20884</v>
      </c>
      <c r="L13" s="95"/>
      <c r="M13" s="2"/>
    </row>
    <row r="14" spans="1:13" ht="12.75">
      <c r="A14" s="2"/>
      <c r="B14" s="85">
        <v>8</v>
      </c>
      <c r="C14" s="84">
        <v>6</v>
      </c>
      <c r="D14" s="129" t="s">
        <v>60</v>
      </c>
      <c r="E14" s="129"/>
      <c r="F14" s="130"/>
      <c r="G14" s="91">
        <v>4935</v>
      </c>
      <c r="H14" s="65"/>
      <c r="I14" s="91">
        <v>6885</v>
      </c>
      <c r="J14" s="65"/>
      <c r="K14" s="91">
        <v>7725</v>
      </c>
      <c r="L14" s="92"/>
      <c r="M14" s="2"/>
    </row>
    <row r="15" spans="1:13" ht="12.75">
      <c r="A15" s="2"/>
      <c r="B15" s="85">
        <v>9</v>
      </c>
      <c r="C15" s="84">
        <v>7</v>
      </c>
      <c r="D15" s="129" t="s">
        <v>61</v>
      </c>
      <c r="E15" s="129"/>
      <c r="F15" s="130"/>
      <c r="G15" s="91">
        <v>3005</v>
      </c>
      <c r="H15" s="65"/>
      <c r="I15" s="91">
        <v>2795</v>
      </c>
      <c r="J15" s="65"/>
      <c r="K15" s="91">
        <v>2795</v>
      </c>
      <c r="L15" s="92"/>
      <c r="M15" s="2"/>
    </row>
    <row r="16" spans="2:12" ht="12.75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</row>
  </sheetData>
  <sheetProtection password="E8AC" sheet="1"/>
  <mergeCells count="18">
    <mergeCell ref="D13:F13"/>
    <mergeCell ref="D14:F14"/>
    <mergeCell ref="D15:F15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421875" style="0" customWidth="1"/>
    <col min="8" max="8" width="9.57421875" style="0" customWidth="1"/>
    <col min="9" max="9" width="8.7109375" style="0" customWidth="1"/>
    <col min="10" max="10" width="9.140625" style="0" customWidth="1"/>
    <col min="11" max="11" width="0.85546875" style="0" customWidth="1"/>
    <col min="12" max="13" width="0" style="0" hidden="1" customWidth="1"/>
    <col min="14" max="14" width="8.7109375" style="0" customWidth="1"/>
    <col min="15" max="16" width="0" style="0" hidden="1" customWidth="1"/>
    <col min="17" max="17" width="8.7109375" style="0" customWidth="1"/>
    <col min="18" max="18" width="0.85546875" style="0" customWidth="1"/>
    <col min="19" max="27" width="0" style="0" hidden="1" customWidth="1"/>
    <col min="28" max="28" width="12.851562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210</v>
      </c>
    </row>
    <row r="2" ht="15.75">
      <c r="B2" s="1" t="s">
        <v>43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4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2012</v>
      </c>
      <c r="H8" s="18">
        <v>2013</v>
      </c>
      <c r="I8" s="18">
        <v>2014</v>
      </c>
      <c r="J8" s="19">
        <v>2014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2015</v>
      </c>
      <c r="AE8" s="21">
        <v>2016</v>
      </c>
      <c r="AF8" s="22">
        <v>2017</v>
      </c>
    </row>
    <row r="9" spans="2:32" ht="12.75">
      <c r="B9" s="23">
        <v>1</v>
      </c>
      <c r="C9" s="24">
        <v>2</v>
      </c>
      <c r="D9" s="111" t="s">
        <v>44</v>
      </c>
      <c r="E9" s="111"/>
      <c r="F9" s="111"/>
      <c r="G9" s="25">
        <v>4</v>
      </c>
      <c r="H9" s="25"/>
      <c r="I9" s="25">
        <v>2528</v>
      </c>
      <c r="J9" s="26">
        <v>2528</v>
      </c>
      <c r="K9" s="27"/>
      <c r="L9" s="28"/>
      <c r="M9" s="28"/>
      <c r="N9" s="28">
        <v>100</v>
      </c>
      <c r="O9" s="28"/>
      <c r="P9" s="28"/>
      <c r="Q9" s="28">
        <f>SUM(L9:P9)</f>
        <v>100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>SUM(S9:AA9)</f>
        <v>0</v>
      </c>
      <c r="AC9" s="29"/>
      <c r="AD9" s="30">
        <f>Q9+AB9</f>
        <v>100</v>
      </c>
      <c r="AE9" s="31">
        <v>100</v>
      </c>
      <c r="AF9" s="32">
        <v>100</v>
      </c>
    </row>
    <row r="10" spans="2:32" ht="12.75">
      <c r="B10" s="23">
        <v>2</v>
      </c>
      <c r="C10" s="33">
        <v>1</v>
      </c>
      <c r="D10" s="112" t="s">
        <v>45</v>
      </c>
      <c r="E10" s="112"/>
      <c r="F10" s="112"/>
      <c r="G10" s="34">
        <v>4</v>
      </c>
      <c r="H10" s="34"/>
      <c r="I10" s="34">
        <v>2528</v>
      </c>
      <c r="J10" s="35">
        <v>2528</v>
      </c>
      <c r="K10" s="27"/>
      <c r="L10" s="36"/>
      <c r="M10" s="36"/>
      <c r="N10" s="36">
        <v>100</v>
      </c>
      <c r="O10" s="36"/>
      <c r="P10" s="36"/>
      <c r="Q10" s="36">
        <f>SUM(L10:P10)</f>
        <v>100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>SUM(S10:AA10)</f>
        <v>0</v>
      </c>
      <c r="AC10" s="29"/>
      <c r="AD10" s="37">
        <f>Q10+AB10</f>
        <v>100</v>
      </c>
      <c r="AE10" s="38">
        <v>100</v>
      </c>
      <c r="AF10" s="39">
        <v>100</v>
      </c>
    </row>
    <row r="11" spans="2:32" ht="12.75">
      <c r="B11" s="23">
        <v>3</v>
      </c>
      <c r="C11" s="47"/>
      <c r="D11" s="48" t="s">
        <v>46</v>
      </c>
      <c r="E11" s="114" t="s">
        <v>47</v>
      </c>
      <c r="F11" s="114"/>
      <c r="G11" s="49"/>
      <c r="H11" s="49"/>
      <c r="I11" s="49"/>
      <c r="J11" s="50"/>
      <c r="K11" s="27"/>
      <c r="L11" s="51"/>
      <c r="M11" s="51"/>
      <c r="N11" s="51">
        <v>100</v>
      </c>
      <c r="O11" s="51"/>
      <c r="P11" s="51"/>
      <c r="Q11" s="51">
        <f>SUM(L11:P11)</f>
        <v>100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>SUM(S11:AA11)</f>
        <v>0</v>
      </c>
      <c r="AC11" s="27"/>
      <c r="AD11" s="52">
        <f>Q11+AB11</f>
        <v>100</v>
      </c>
      <c r="AE11" s="53"/>
      <c r="AF11" s="54"/>
    </row>
    <row r="12" spans="2:32" ht="12.75">
      <c r="B12" s="55"/>
      <c r="C12" s="55"/>
      <c r="D12" s="55"/>
      <c r="E12" s="55"/>
      <c r="F12" s="55"/>
      <c r="G12" s="55"/>
      <c r="H12" s="55"/>
      <c r="I12" s="55"/>
      <c r="J12" s="55"/>
      <c r="K12" s="3"/>
      <c r="L12" s="55"/>
      <c r="M12" s="55"/>
      <c r="N12" s="55"/>
      <c r="O12" s="55"/>
      <c r="P12" s="55"/>
      <c r="Q12" s="55"/>
      <c r="R12" s="3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2"/>
      <c r="AD12" s="55"/>
      <c r="AE12" s="55"/>
      <c r="AF12" s="55"/>
    </row>
  </sheetData>
  <sheetProtection password="E8AC" sheet="1"/>
  <mergeCells count="27">
    <mergeCell ref="AA7:AA8"/>
    <mergeCell ref="AB7:AB8"/>
    <mergeCell ref="D9:F9"/>
    <mergeCell ref="D10:F10"/>
    <mergeCell ref="E11:F11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210</v>
      </c>
    </row>
    <row r="2" ht="15.75">
      <c r="B2" s="1" t="s">
        <v>62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189</v>
      </c>
      <c r="H4" s="120"/>
      <c r="I4" s="119" t="s">
        <v>190</v>
      </c>
      <c r="J4" s="120"/>
      <c r="K4" s="119" t="s">
        <v>191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4</v>
      </c>
      <c r="D7" s="127" t="s">
        <v>195</v>
      </c>
      <c r="E7" s="127"/>
      <c r="F7" s="128"/>
      <c r="G7" s="87">
        <v>92336</v>
      </c>
      <c r="H7" s="88"/>
      <c r="I7" s="87">
        <v>87348</v>
      </c>
      <c r="J7" s="88"/>
      <c r="K7" s="87">
        <v>87384</v>
      </c>
      <c r="L7" s="89"/>
      <c r="M7" s="2"/>
    </row>
    <row r="8" spans="1:13" ht="12.75">
      <c r="A8" s="2"/>
      <c r="B8" s="85">
        <v>2</v>
      </c>
      <c r="C8" s="84">
        <v>1</v>
      </c>
      <c r="D8" s="129" t="s">
        <v>64</v>
      </c>
      <c r="E8" s="129"/>
      <c r="F8" s="130"/>
      <c r="G8" s="91"/>
      <c r="H8" s="65"/>
      <c r="I8" s="91"/>
      <c r="J8" s="65"/>
      <c r="K8" s="91"/>
      <c r="L8" s="92"/>
      <c r="M8" s="2"/>
    </row>
    <row r="9" spans="1:13" ht="12.75">
      <c r="A9" s="2"/>
      <c r="B9" s="85">
        <v>3</v>
      </c>
      <c r="C9" s="84">
        <v>2</v>
      </c>
      <c r="D9" s="129" t="s">
        <v>65</v>
      </c>
      <c r="E9" s="129"/>
      <c r="F9" s="130"/>
      <c r="G9" s="91">
        <v>26974</v>
      </c>
      <c r="H9" s="65"/>
      <c r="I9" s="91">
        <v>27429</v>
      </c>
      <c r="J9" s="65"/>
      <c r="K9" s="91">
        <v>27444</v>
      </c>
      <c r="L9" s="92"/>
      <c r="M9" s="2"/>
    </row>
    <row r="10" spans="1:13" ht="12.75">
      <c r="A10" s="2"/>
      <c r="B10" s="85">
        <v>4</v>
      </c>
      <c r="C10" s="84">
        <v>3</v>
      </c>
      <c r="D10" s="129" t="s">
        <v>66</v>
      </c>
      <c r="E10" s="129"/>
      <c r="F10" s="130"/>
      <c r="G10" s="91">
        <v>8499</v>
      </c>
      <c r="H10" s="65"/>
      <c r="I10" s="91">
        <v>4969</v>
      </c>
      <c r="J10" s="65"/>
      <c r="K10" s="91">
        <v>4969</v>
      </c>
      <c r="L10" s="92"/>
      <c r="M10" s="2"/>
    </row>
    <row r="11" spans="1:13" ht="12.75">
      <c r="A11" s="2"/>
      <c r="B11" s="85">
        <v>5</v>
      </c>
      <c r="C11" s="84">
        <v>4</v>
      </c>
      <c r="D11" s="129" t="s">
        <v>69</v>
      </c>
      <c r="E11" s="129"/>
      <c r="F11" s="130"/>
      <c r="G11" s="91">
        <v>8879</v>
      </c>
      <c r="H11" s="65"/>
      <c r="I11" s="91">
        <v>8386</v>
      </c>
      <c r="J11" s="65"/>
      <c r="K11" s="91">
        <v>8386</v>
      </c>
      <c r="L11" s="92"/>
      <c r="M11" s="2"/>
    </row>
    <row r="12" spans="1:13" ht="12.75">
      <c r="A12" s="2"/>
      <c r="B12" s="85">
        <v>6</v>
      </c>
      <c r="C12" s="84">
        <v>5</v>
      </c>
      <c r="D12" s="129" t="s">
        <v>70</v>
      </c>
      <c r="E12" s="129"/>
      <c r="F12" s="130"/>
      <c r="G12" s="91">
        <v>19019</v>
      </c>
      <c r="H12" s="65"/>
      <c r="I12" s="91">
        <v>17963</v>
      </c>
      <c r="J12" s="65"/>
      <c r="K12" s="91">
        <v>17976</v>
      </c>
      <c r="L12" s="92"/>
      <c r="M12" s="2"/>
    </row>
    <row r="13" spans="1:13" ht="12.75">
      <c r="A13" s="2"/>
      <c r="B13" s="85">
        <v>7</v>
      </c>
      <c r="C13" s="84">
        <v>6</v>
      </c>
      <c r="D13" s="129" t="s">
        <v>71</v>
      </c>
      <c r="E13" s="129"/>
      <c r="F13" s="130"/>
      <c r="G13" s="91">
        <v>400</v>
      </c>
      <c r="H13" s="65"/>
      <c r="I13" s="91">
        <v>300</v>
      </c>
      <c r="J13" s="65"/>
      <c r="K13" s="91">
        <v>300</v>
      </c>
      <c r="L13" s="92"/>
      <c r="M13" s="2"/>
    </row>
    <row r="14" spans="1:13" ht="12.75">
      <c r="A14" s="2"/>
      <c r="B14" s="85">
        <v>8</v>
      </c>
      <c r="C14" s="84">
        <v>7</v>
      </c>
      <c r="D14" s="129" t="s">
        <v>72</v>
      </c>
      <c r="E14" s="129"/>
      <c r="F14" s="130"/>
      <c r="G14" s="91">
        <v>23152</v>
      </c>
      <c r="H14" s="65"/>
      <c r="I14" s="91">
        <v>22888</v>
      </c>
      <c r="J14" s="65"/>
      <c r="K14" s="91">
        <v>22896</v>
      </c>
      <c r="L14" s="92"/>
      <c r="M14" s="2"/>
    </row>
    <row r="15" spans="1:13" ht="12.75">
      <c r="A15" s="2"/>
      <c r="B15" s="85">
        <v>9</v>
      </c>
      <c r="C15" s="84">
        <v>8</v>
      </c>
      <c r="D15" s="129" t="s">
        <v>73</v>
      </c>
      <c r="E15" s="129"/>
      <c r="F15" s="130"/>
      <c r="G15" s="91"/>
      <c r="H15" s="65"/>
      <c r="I15" s="91"/>
      <c r="J15" s="65"/>
      <c r="K15" s="91"/>
      <c r="L15" s="92"/>
      <c r="M15" s="2"/>
    </row>
    <row r="16" spans="1:13" ht="12.75">
      <c r="A16" s="2"/>
      <c r="B16" s="85">
        <v>10</v>
      </c>
      <c r="C16" s="84">
        <v>9</v>
      </c>
      <c r="D16" s="129" t="s">
        <v>74</v>
      </c>
      <c r="E16" s="129"/>
      <c r="F16" s="130"/>
      <c r="G16" s="91">
        <v>913</v>
      </c>
      <c r="H16" s="65"/>
      <c r="I16" s="91">
        <v>913</v>
      </c>
      <c r="J16" s="65"/>
      <c r="K16" s="91">
        <v>913</v>
      </c>
      <c r="L16" s="92"/>
      <c r="M16" s="2"/>
    </row>
    <row r="17" spans="1:13" ht="12.75">
      <c r="A17" s="2"/>
      <c r="B17" s="85">
        <v>11</v>
      </c>
      <c r="C17" s="84">
        <v>10</v>
      </c>
      <c r="D17" s="129" t="s">
        <v>75</v>
      </c>
      <c r="E17" s="129"/>
      <c r="F17" s="130"/>
      <c r="G17" s="91">
        <v>4500</v>
      </c>
      <c r="H17" s="65"/>
      <c r="I17" s="91">
        <v>4500</v>
      </c>
      <c r="J17" s="65"/>
      <c r="K17" s="91">
        <v>4500</v>
      </c>
      <c r="L17" s="92"/>
      <c r="M17" s="2"/>
    </row>
    <row r="18" spans="2:12" ht="12.7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</row>
  </sheetData>
  <sheetProtection password="E8AC" sheet="1"/>
  <mergeCells count="20">
    <mergeCell ref="D13:F13"/>
    <mergeCell ref="D14:F14"/>
    <mergeCell ref="D15:F15"/>
    <mergeCell ref="D16:F16"/>
    <mergeCell ref="D17:F17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210</v>
      </c>
    </row>
    <row r="2" ht="15.75">
      <c r="B2" s="1" t="s">
        <v>78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189</v>
      </c>
      <c r="H4" s="120"/>
      <c r="I4" s="119" t="s">
        <v>190</v>
      </c>
      <c r="J4" s="120"/>
      <c r="K4" s="119" t="s">
        <v>191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5</v>
      </c>
      <c r="D7" s="127" t="s">
        <v>196</v>
      </c>
      <c r="E7" s="127"/>
      <c r="F7" s="128"/>
      <c r="G7" s="87">
        <v>500</v>
      </c>
      <c r="H7" s="88">
        <v>15000</v>
      </c>
      <c r="I7" s="87">
        <v>500</v>
      </c>
      <c r="J7" s="88"/>
      <c r="K7" s="87">
        <v>500</v>
      </c>
      <c r="L7" s="89"/>
      <c r="M7" s="2"/>
    </row>
    <row r="8" spans="1:13" ht="12.75">
      <c r="A8" s="2"/>
      <c r="B8" s="85">
        <v>2</v>
      </c>
      <c r="C8" s="84">
        <v>1</v>
      </c>
      <c r="D8" s="129" t="s">
        <v>80</v>
      </c>
      <c r="E8" s="129"/>
      <c r="F8" s="130"/>
      <c r="G8" s="91"/>
      <c r="H8" s="65">
        <v>15000</v>
      </c>
      <c r="I8" s="91"/>
      <c r="J8" s="65"/>
      <c r="K8" s="91"/>
      <c r="L8" s="92"/>
      <c r="M8" s="2"/>
    </row>
    <row r="9" spans="1:13" ht="12.75">
      <c r="A9" s="2"/>
      <c r="B9" s="85">
        <v>3</v>
      </c>
      <c r="C9" s="84">
        <v>2</v>
      </c>
      <c r="D9" s="129" t="s">
        <v>83</v>
      </c>
      <c r="E9" s="129"/>
      <c r="F9" s="130"/>
      <c r="G9" s="91"/>
      <c r="H9" s="65"/>
      <c r="I9" s="91"/>
      <c r="J9" s="65"/>
      <c r="K9" s="91"/>
      <c r="L9" s="92"/>
      <c r="M9" s="2"/>
    </row>
    <row r="10" spans="1:13" ht="12.75">
      <c r="A10" s="2"/>
      <c r="B10" s="85">
        <v>4</v>
      </c>
      <c r="C10" s="84">
        <v>3</v>
      </c>
      <c r="D10" s="129" t="s">
        <v>85</v>
      </c>
      <c r="E10" s="129"/>
      <c r="F10" s="130"/>
      <c r="G10" s="91"/>
      <c r="H10" s="65"/>
      <c r="I10" s="91"/>
      <c r="J10" s="65"/>
      <c r="K10" s="91"/>
      <c r="L10" s="92"/>
      <c r="M10" s="2"/>
    </row>
    <row r="11" spans="1:13" ht="12.75">
      <c r="A11" s="2"/>
      <c r="B11" s="85">
        <v>5</v>
      </c>
      <c r="C11" s="84">
        <v>4</v>
      </c>
      <c r="D11" s="129" t="s">
        <v>88</v>
      </c>
      <c r="E11" s="129"/>
      <c r="F11" s="130"/>
      <c r="G11" s="91">
        <v>500</v>
      </c>
      <c r="H11" s="65"/>
      <c r="I11" s="91">
        <v>500</v>
      </c>
      <c r="J11" s="65"/>
      <c r="K11" s="91">
        <v>500</v>
      </c>
      <c r="L11" s="92"/>
      <c r="M11" s="2"/>
    </row>
    <row r="12" spans="1:13" ht="12.75">
      <c r="A12" s="2"/>
      <c r="B12" s="85">
        <v>6</v>
      </c>
      <c r="C12" s="84">
        <v>5</v>
      </c>
      <c r="D12" s="129" t="s">
        <v>91</v>
      </c>
      <c r="E12" s="129"/>
      <c r="F12" s="130"/>
      <c r="G12" s="91"/>
      <c r="H12" s="65"/>
      <c r="I12" s="91"/>
      <c r="J12" s="65"/>
      <c r="K12" s="91"/>
      <c r="L12" s="92"/>
      <c r="M12" s="2"/>
    </row>
    <row r="13" spans="2:12" ht="12.75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</sheetData>
  <sheetProtection password="E8AC" sheet="1"/>
  <mergeCells count="15"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210</v>
      </c>
    </row>
    <row r="2" ht="15.75">
      <c r="B2" s="1" t="s">
        <v>92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189</v>
      </c>
      <c r="H4" s="120"/>
      <c r="I4" s="119" t="s">
        <v>190</v>
      </c>
      <c r="J4" s="120"/>
      <c r="K4" s="119" t="s">
        <v>191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6</v>
      </c>
      <c r="D7" s="127" t="s">
        <v>197</v>
      </c>
      <c r="E7" s="127"/>
      <c r="F7" s="128"/>
      <c r="G7" s="87"/>
      <c r="H7" s="88"/>
      <c r="I7" s="87"/>
      <c r="J7" s="88"/>
      <c r="K7" s="87"/>
      <c r="L7" s="89"/>
      <c r="M7" s="2"/>
    </row>
    <row r="8" spans="1:13" ht="12.75">
      <c r="A8" s="2"/>
      <c r="B8" s="85">
        <v>2</v>
      </c>
      <c r="C8" s="84">
        <v>1</v>
      </c>
      <c r="D8" s="129" t="s">
        <v>94</v>
      </c>
      <c r="E8" s="129"/>
      <c r="F8" s="130"/>
      <c r="G8" s="91"/>
      <c r="H8" s="65"/>
      <c r="I8" s="91"/>
      <c r="J8" s="65"/>
      <c r="K8" s="91"/>
      <c r="L8" s="92"/>
      <c r="M8" s="2"/>
    </row>
    <row r="9" spans="2:12" ht="12.75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</sheetData>
  <sheetProtection password="E8AC" sheet="1"/>
  <mergeCells count="11">
    <mergeCell ref="K5:K6"/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210</v>
      </c>
    </row>
    <row r="2" ht="15.75">
      <c r="B2" s="1" t="s">
        <v>97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189</v>
      </c>
      <c r="H4" s="120"/>
      <c r="I4" s="119" t="s">
        <v>190</v>
      </c>
      <c r="J4" s="120"/>
      <c r="K4" s="119" t="s">
        <v>191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7</v>
      </c>
      <c r="D7" s="127" t="s">
        <v>198</v>
      </c>
      <c r="E7" s="127"/>
      <c r="F7" s="128"/>
      <c r="G7" s="87">
        <v>11481</v>
      </c>
      <c r="H7" s="88">
        <v>24000</v>
      </c>
      <c r="I7" s="87">
        <v>11481</v>
      </c>
      <c r="J7" s="88"/>
      <c r="K7" s="87">
        <v>11481</v>
      </c>
      <c r="L7" s="89"/>
      <c r="M7" s="2"/>
    </row>
    <row r="8" spans="1:13" ht="12.75">
      <c r="A8" s="2"/>
      <c r="B8" s="85">
        <v>2</v>
      </c>
      <c r="C8" s="84">
        <v>1</v>
      </c>
      <c r="D8" s="129" t="s">
        <v>99</v>
      </c>
      <c r="E8" s="129"/>
      <c r="F8" s="130"/>
      <c r="G8" s="91">
        <v>20</v>
      </c>
      <c r="H8" s="65"/>
      <c r="I8" s="91">
        <v>20</v>
      </c>
      <c r="J8" s="65"/>
      <c r="K8" s="91">
        <v>20</v>
      </c>
      <c r="L8" s="92"/>
      <c r="M8" s="2"/>
    </row>
    <row r="9" spans="1:13" ht="12.75">
      <c r="A9" s="2"/>
      <c r="B9" s="85">
        <v>3</v>
      </c>
      <c r="C9" s="90">
        <v>1</v>
      </c>
      <c r="D9" s="131" t="s">
        <v>100</v>
      </c>
      <c r="E9" s="131"/>
      <c r="F9" s="132"/>
      <c r="G9" s="93"/>
      <c r="H9" s="94"/>
      <c r="I9" s="93"/>
      <c r="J9" s="94"/>
      <c r="K9" s="93"/>
      <c r="L9" s="95"/>
      <c r="M9" s="2"/>
    </row>
    <row r="10" spans="1:13" ht="12.75">
      <c r="A10" s="2"/>
      <c r="B10" s="85">
        <v>4</v>
      </c>
      <c r="C10" s="90">
        <v>2</v>
      </c>
      <c r="D10" s="131" t="s">
        <v>101</v>
      </c>
      <c r="E10" s="131"/>
      <c r="F10" s="132"/>
      <c r="G10" s="93">
        <v>20</v>
      </c>
      <c r="H10" s="94"/>
      <c r="I10" s="93">
        <v>20</v>
      </c>
      <c r="J10" s="94"/>
      <c r="K10" s="93">
        <v>20</v>
      </c>
      <c r="L10" s="95"/>
      <c r="M10" s="2"/>
    </row>
    <row r="11" spans="1:13" ht="12.75">
      <c r="A11" s="2"/>
      <c r="B11" s="85">
        <v>5</v>
      </c>
      <c r="C11" s="84">
        <v>2</v>
      </c>
      <c r="D11" s="129" t="s">
        <v>104</v>
      </c>
      <c r="E11" s="129"/>
      <c r="F11" s="130"/>
      <c r="G11" s="91">
        <v>80</v>
      </c>
      <c r="H11" s="65">
        <v>14000</v>
      </c>
      <c r="I11" s="91">
        <v>80</v>
      </c>
      <c r="J11" s="65"/>
      <c r="K11" s="91">
        <v>80</v>
      </c>
      <c r="L11" s="92"/>
      <c r="M11" s="2"/>
    </row>
    <row r="12" spans="1:13" ht="12.75">
      <c r="A12" s="2"/>
      <c r="B12" s="85">
        <v>6</v>
      </c>
      <c r="C12" s="84">
        <v>3</v>
      </c>
      <c r="D12" s="129" t="s">
        <v>105</v>
      </c>
      <c r="E12" s="129"/>
      <c r="F12" s="130"/>
      <c r="G12" s="91">
        <v>9000</v>
      </c>
      <c r="H12" s="65">
        <v>10000</v>
      </c>
      <c r="I12" s="91">
        <v>10000</v>
      </c>
      <c r="J12" s="65"/>
      <c r="K12" s="91">
        <v>10000</v>
      </c>
      <c r="L12" s="92"/>
      <c r="M12" s="2"/>
    </row>
    <row r="13" spans="1:13" ht="12.75">
      <c r="A13" s="2"/>
      <c r="B13" s="85">
        <v>7</v>
      </c>
      <c r="C13" s="90">
        <v>1</v>
      </c>
      <c r="D13" s="131" t="s">
        <v>106</v>
      </c>
      <c r="E13" s="131"/>
      <c r="F13" s="132"/>
      <c r="G13" s="93">
        <v>9000</v>
      </c>
      <c r="H13" s="94">
        <v>10000</v>
      </c>
      <c r="I13" s="93">
        <v>10000</v>
      </c>
      <c r="J13" s="94"/>
      <c r="K13" s="93">
        <v>10000</v>
      </c>
      <c r="L13" s="95"/>
      <c r="M13" s="2"/>
    </row>
    <row r="14" spans="1:13" ht="12.75">
      <c r="A14" s="2"/>
      <c r="B14" s="85">
        <v>8</v>
      </c>
      <c r="C14" s="84">
        <v>4</v>
      </c>
      <c r="D14" s="129" t="s">
        <v>107</v>
      </c>
      <c r="E14" s="129"/>
      <c r="F14" s="130"/>
      <c r="G14" s="91">
        <v>1381</v>
      </c>
      <c r="H14" s="65"/>
      <c r="I14" s="91">
        <v>1381</v>
      </c>
      <c r="J14" s="65"/>
      <c r="K14" s="91">
        <v>1381</v>
      </c>
      <c r="L14" s="92"/>
      <c r="M14" s="2"/>
    </row>
    <row r="15" spans="1:13" ht="12.75">
      <c r="A15" s="2"/>
      <c r="B15" s="85">
        <v>9</v>
      </c>
      <c r="C15" s="84">
        <v>5</v>
      </c>
      <c r="D15" s="129" t="s">
        <v>108</v>
      </c>
      <c r="E15" s="129"/>
      <c r="F15" s="130"/>
      <c r="G15" s="91">
        <v>1000</v>
      </c>
      <c r="H15" s="65"/>
      <c r="I15" s="91"/>
      <c r="J15" s="65"/>
      <c r="K15" s="91"/>
      <c r="L15" s="92"/>
      <c r="M15" s="2"/>
    </row>
    <row r="16" spans="2:12" ht="12.75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</row>
  </sheetData>
  <sheetProtection password="E8AC" sheet="1"/>
  <mergeCells count="18">
    <mergeCell ref="D13:F13"/>
    <mergeCell ref="D14:F14"/>
    <mergeCell ref="D15:F15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210</v>
      </c>
    </row>
    <row r="2" ht="15.75">
      <c r="B2" s="1" t="s">
        <v>109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189</v>
      </c>
      <c r="H4" s="120"/>
      <c r="I4" s="119" t="s">
        <v>190</v>
      </c>
      <c r="J4" s="120"/>
      <c r="K4" s="119" t="s">
        <v>191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8</v>
      </c>
      <c r="D7" s="127" t="s">
        <v>199</v>
      </c>
      <c r="E7" s="127"/>
      <c r="F7" s="128"/>
      <c r="G7" s="87">
        <v>7000</v>
      </c>
      <c r="H7" s="88"/>
      <c r="I7" s="87"/>
      <c r="J7" s="88"/>
      <c r="K7" s="87"/>
      <c r="L7" s="89"/>
      <c r="M7" s="2"/>
    </row>
    <row r="8" spans="1:13" ht="12.75">
      <c r="A8" s="2"/>
      <c r="B8" s="85">
        <v>2</v>
      </c>
      <c r="C8" s="84">
        <v>1</v>
      </c>
      <c r="D8" s="129" t="s">
        <v>111</v>
      </c>
      <c r="E8" s="129"/>
      <c r="F8" s="130"/>
      <c r="G8" s="91">
        <v>7000</v>
      </c>
      <c r="H8" s="65"/>
      <c r="I8" s="91"/>
      <c r="J8" s="65"/>
      <c r="K8" s="91"/>
      <c r="L8" s="92"/>
      <c r="M8" s="2"/>
    </row>
    <row r="9" spans="2:12" ht="12.75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</sheetData>
  <sheetProtection password="E8AC" sheet="1"/>
  <mergeCells count="11">
    <mergeCell ref="K5:K6"/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210</v>
      </c>
    </row>
    <row r="2" ht="15.75">
      <c r="B2" s="1" t="s">
        <v>112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189</v>
      </c>
      <c r="H4" s="120"/>
      <c r="I4" s="119" t="s">
        <v>190</v>
      </c>
      <c r="J4" s="120"/>
      <c r="K4" s="119" t="s">
        <v>191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9</v>
      </c>
      <c r="D7" s="127" t="s">
        <v>200</v>
      </c>
      <c r="E7" s="127"/>
      <c r="F7" s="128"/>
      <c r="G7" s="87"/>
      <c r="H7" s="88"/>
      <c r="I7" s="87"/>
      <c r="J7" s="88"/>
      <c r="K7" s="87"/>
      <c r="L7" s="89"/>
      <c r="M7" s="2"/>
    </row>
    <row r="8" spans="1:13" ht="12.75">
      <c r="A8" s="2"/>
      <c r="B8" s="85">
        <v>2</v>
      </c>
      <c r="C8" s="84">
        <v>1</v>
      </c>
      <c r="D8" s="129" t="s">
        <v>114</v>
      </c>
      <c r="E8" s="129"/>
      <c r="F8" s="130"/>
      <c r="G8" s="91"/>
      <c r="H8" s="65"/>
      <c r="I8" s="91"/>
      <c r="J8" s="65"/>
      <c r="K8" s="91"/>
      <c r="L8" s="92"/>
      <c r="M8" s="2"/>
    </row>
    <row r="9" spans="2:12" ht="12.75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</sheetData>
  <sheetProtection password="E8AC" sheet="1"/>
  <mergeCells count="11">
    <mergeCell ref="K5:K6"/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210</v>
      </c>
    </row>
    <row r="2" ht="15.75">
      <c r="B2" s="1" t="s">
        <v>115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189</v>
      </c>
      <c r="H4" s="120"/>
      <c r="I4" s="119" t="s">
        <v>190</v>
      </c>
      <c r="J4" s="120"/>
      <c r="K4" s="119" t="s">
        <v>191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10</v>
      </c>
      <c r="D7" s="127" t="s">
        <v>201</v>
      </c>
      <c r="E7" s="127"/>
      <c r="F7" s="128"/>
      <c r="G7" s="87">
        <v>19000</v>
      </c>
      <c r="H7" s="88"/>
      <c r="I7" s="87">
        <v>10000</v>
      </c>
      <c r="J7" s="88"/>
      <c r="K7" s="87">
        <v>10000</v>
      </c>
      <c r="L7" s="89"/>
      <c r="M7" s="2"/>
    </row>
    <row r="8" spans="1:13" ht="12.75">
      <c r="A8" s="2"/>
      <c r="B8" s="85">
        <v>2</v>
      </c>
      <c r="C8" s="84">
        <v>1</v>
      </c>
      <c r="D8" s="129" t="s">
        <v>117</v>
      </c>
      <c r="E8" s="129"/>
      <c r="F8" s="130"/>
      <c r="G8" s="91">
        <v>19000</v>
      </c>
      <c r="H8" s="65"/>
      <c r="I8" s="91">
        <v>10000</v>
      </c>
      <c r="J8" s="65"/>
      <c r="K8" s="91">
        <v>10000</v>
      </c>
      <c r="L8" s="92"/>
      <c r="M8" s="2"/>
    </row>
    <row r="9" spans="1:13" ht="12.75">
      <c r="A9" s="2"/>
      <c r="B9" s="85">
        <v>3</v>
      </c>
      <c r="C9" s="84">
        <v>2</v>
      </c>
      <c r="D9" s="129" t="s">
        <v>120</v>
      </c>
      <c r="E9" s="129"/>
      <c r="F9" s="130"/>
      <c r="G9" s="91"/>
      <c r="H9" s="65"/>
      <c r="I9" s="91"/>
      <c r="J9" s="65"/>
      <c r="K9" s="91"/>
      <c r="L9" s="92"/>
      <c r="M9" s="2"/>
    </row>
    <row r="10" spans="1:13" ht="12.75">
      <c r="A10" s="2"/>
      <c r="B10" s="85">
        <v>4</v>
      </c>
      <c r="C10" s="84">
        <v>3</v>
      </c>
      <c r="D10" s="129" t="s">
        <v>121</v>
      </c>
      <c r="E10" s="129"/>
      <c r="F10" s="130"/>
      <c r="G10" s="91"/>
      <c r="H10" s="65"/>
      <c r="I10" s="91"/>
      <c r="J10" s="65"/>
      <c r="K10" s="91"/>
      <c r="L10" s="92"/>
      <c r="M10" s="2"/>
    </row>
    <row r="11" spans="2:12" ht="12.75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</sheetData>
  <sheetProtection password="E8AC" sheet="1"/>
  <mergeCells count="13"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210</v>
      </c>
    </row>
    <row r="2" ht="15.75">
      <c r="B2" s="1" t="s">
        <v>122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189</v>
      </c>
      <c r="H4" s="120"/>
      <c r="I4" s="119" t="s">
        <v>190</v>
      </c>
      <c r="J4" s="120"/>
      <c r="K4" s="119" t="s">
        <v>191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11</v>
      </c>
      <c r="D7" s="127" t="s">
        <v>202</v>
      </c>
      <c r="E7" s="127"/>
      <c r="F7" s="128"/>
      <c r="G7" s="87">
        <v>28841</v>
      </c>
      <c r="H7" s="88"/>
      <c r="I7" s="87">
        <v>25038</v>
      </c>
      <c r="J7" s="88"/>
      <c r="K7" s="87">
        <v>25058</v>
      </c>
      <c r="L7" s="89"/>
      <c r="M7" s="2"/>
    </row>
    <row r="8" spans="1:13" ht="12.75">
      <c r="A8" s="2"/>
      <c r="B8" s="85">
        <v>2</v>
      </c>
      <c r="C8" s="84">
        <v>1</v>
      </c>
      <c r="D8" s="129" t="s">
        <v>124</v>
      </c>
      <c r="E8" s="129"/>
      <c r="F8" s="130"/>
      <c r="G8" s="91">
        <v>25857</v>
      </c>
      <c r="H8" s="65"/>
      <c r="I8" s="91">
        <v>22054</v>
      </c>
      <c r="J8" s="65"/>
      <c r="K8" s="91">
        <v>22074</v>
      </c>
      <c r="L8" s="92"/>
      <c r="M8" s="2"/>
    </row>
    <row r="9" spans="1:13" ht="12.75">
      <c r="A9" s="2"/>
      <c r="B9" s="85">
        <v>3</v>
      </c>
      <c r="C9" s="90">
        <v>1</v>
      </c>
      <c r="D9" s="131" t="s">
        <v>125</v>
      </c>
      <c r="E9" s="131"/>
      <c r="F9" s="132"/>
      <c r="G9" s="93">
        <v>25857</v>
      </c>
      <c r="H9" s="94"/>
      <c r="I9" s="93">
        <v>22054</v>
      </c>
      <c r="J9" s="94"/>
      <c r="K9" s="93">
        <v>22074</v>
      </c>
      <c r="L9" s="95"/>
      <c r="M9" s="2"/>
    </row>
    <row r="10" spans="1:13" ht="12.75">
      <c r="A10" s="2"/>
      <c r="B10" s="85">
        <v>4</v>
      </c>
      <c r="C10" s="84">
        <v>2</v>
      </c>
      <c r="D10" s="129" t="s">
        <v>128</v>
      </c>
      <c r="E10" s="129"/>
      <c r="F10" s="130"/>
      <c r="G10" s="91">
        <v>2984</v>
      </c>
      <c r="H10" s="65"/>
      <c r="I10" s="91">
        <v>2984</v>
      </c>
      <c r="J10" s="65"/>
      <c r="K10" s="91">
        <v>2984</v>
      </c>
      <c r="L10" s="92"/>
      <c r="M10" s="2"/>
    </row>
    <row r="11" spans="1:13" ht="12.75">
      <c r="A11" s="2"/>
      <c r="B11" s="85">
        <v>5</v>
      </c>
      <c r="C11" s="90">
        <v>1</v>
      </c>
      <c r="D11" s="131" t="s">
        <v>129</v>
      </c>
      <c r="E11" s="131"/>
      <c r="F11" s="132"/>
      <c r="G11" s="93">
        <v>2984</v>
      </c>
      <c r="H11" s="94"/>
      <c r="I11" s="93">
        <v>2984</v>
      </c>
      <c r="J11" s="94"/>
      <c r="K11" s="93">
        <v>2984</v>
      </c>
      <c r="L11" s="95"/>
      <c r="M11" s="2"/>
    </row>
    <row r="12" spans="2:12" ht="12.75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</sheetData>
  <sheetProtection password="E8AC" sheet="1"/>
  <mergeCells count="14">
    <mergeCell ref="D7:F7"/>
    <mergeCell ref="D8:F8"/>
    <mergeCell ref="D9:F9"/>
    <mergeCell ref="D10:F10"/>
    <mergeCell ref="D11:F11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210</v>
      </c>
    </row>
    <row r="2" ht="15.75">
      <c r="B2" s="1" t="s">
        <v>130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189</v>
      </c>
      <c r="H4" s="120"/>
      <c r="I4" s="119" t="s">
        <v>190</v>
      </c>
      <c r="J4" s="120"/>
      <c r="K4" s="119" t="s">
        <v>191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12</v>
      </c>
      <c r="D7" s="127" t="s">
        <v>203</v>
      </c>
      <c r="E7" s="127"/>
      <c r="F7" s="128"/>
      <c r="G7" s="87">
        <v>13353</v>
      </c>
      <c r="H7" s="88"/>
      <c r="I7" s="87">
        <v>21353</v>
      </c>
      <c r="J7" s="88">
        <v>5000</v>
      </c>
      <c r="K7" s="87">
        <v>21353</v>
      </c>
      <c r="L7" s="89"/>
      <c r="M7" s="2"/>
    </row>
    <row r="8" spans="1:13" ht="12.75">
      <c r="A8" s="2"/>
      <c r="B8" s="85">
        <v>2</v>
      </c>
      <c r="C8" s="84">
        <v>1</v>
      </c>
      <c r="D8" s="129" t="s">
        <v>132</v>
      </c>
      <c r="E8" s="129"/>
      <c r="F8" s="130"/>
      <c r="G8" s="91">
        <v>753</v>
      </c>
      <c r="H8" s="65"/>
      <c r="I8" s="91">
        <v>753</v>
      </c>
      <c r="J8" s="65"/>
      <c r="K8" s="91">
        <v>753</v>
      </c>
      <c r="L8" s="92"/>
      <c r="M8" s="2"/>
    </row>
    <row r="9" spans="1:13" ht="12.75">
      <c r="A9" s="2"/>
      <c r="B9" s="85">
        <v>3</v>
      </c>
      <c r="C9" s="84">
        <v>2</v>
      </c>
      <c r="D9" s="129" t="s">
        <v>135</v>
      </c>
      <c r="E9" s="129"/>
      <c r="F9" s="130"/>
      <c r="G9" s="91">
        <v>11000</v>
      </c>
      <c r="H9" s="65"/>
      <c r="I9" s="91">
        <v>20000</v>
      </c>
      <c r="J9" s="65"/>
      <c r="K9" s="91">
        <v>20000</v>
      </c>
      <c r="L9" s="92"/>
      <c r="M9" s="2"/>
    </row>
    <row r="10" spans="1:13" ht="12.75">
      <c r="A10" s="2"/>
      <c r="B10" s="85">
        <v>4</v>
      </c>
      <c r="C10" s="84">
        <v>3</v>
      </c>
      <c r="D10" s="129" t="s">
        <v>136</v>
      </c>
      <c r="E10" s="129"/>
      <c r="F10" s="130"/>
      <c r="G10" s="91">
        <v>1600</v>
      </c>
      <c r="H10" s="65"/>
      <c r="I10" s="91">
        <v>600</v>
      </c>
      <c r="J10" s="65">
        <v>5000</v>
      </c>
      <c r="K10" s="91">
        <v>600</v>
      </c>
      <c r="L10" s="92"/>
      <c r="M10" s="2"/>
    </row>
    <row r="11" spans="1:13" ht="12.75">
      <c r="A11" s="2"/>
      <c r="B11" s="85">
        <v>5</v>
      </c>
      <c r="C11" s="84">
        <v>4</v>
      </c>
      <c r="D11" s="129" t="s">
        <v>138</v>
      </c>
      <c r="E11" s="129"/>
      <c r="F11" s="130"/>
      <c r="G11" s="91"/>
      <c r="H11" s="65"/>
      <c r="I11" s="91"/>
      <c r="J11" s="65"/>
      <c r="K11" s="91"/>
      <c r="L11" s="92"/>
      <c r="M11" s="2"/>
    </row>
    <row r="12" spans="1:13" ht="12.75">
      <c r="A12" s="2"/>
      <c r="B12" s="85">
        <v>6</v>
      </c>
      <c r="C12" s="84">
        <v>5</v>
      </c>
      <c r="D12" s="129" t="s">
        <v>139</v>
      </c>
      <c r="E12" s="129"/>
      <c r="F12" s="130"/>
      <c r="G12" s="91"/>
      <c r="H12" s="65"/>
      <c r="I12" s="91"/>
      <c r="J12" s="65"/>
      <c r="K12" s="91"/>
      <c r="L12" s="92"/>
      <c r="M12" s="2"/>
    </row>
    <row r="13" spans="2:12" ht="12.75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</sheetData>
  <sheetProtection password="E8AC" sheet="1"/>
  <mergeCells count="15"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210</v>
      </c>
    </row>
    <row r="2" ht="15.75">
      <c r="B2" s="1" t="s">
        <v>140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189</v>
      </c>
      <c r="H4" s="120"/>
      <c r="I4" s="119" t="s">
        <v>190</v>
      </c>
      <c r="J4" s="120"/>
      <c r="K4" s="119" t="s">
        <v>191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13</v>
      </c>
      <c r="D7" s="127" t="s">
        <v>204</v>
      </c>
      <c r="E7" s="127"/>
      <c r="F7" s="128"/>
      <c r="G7" s="87">
        <v>194640</v>
      </c>
      <c r="H7" s="88"/>
      <c r="I7" s="87">
        <v>194810</v>
      </c>
      <c r="J7" s="88"/>
      <c r="K7" s="87">
        <v>196266</v>
      </c>
      <c r="L7" s="89"/>
      <c r="M7" s="2"/>
    </row>
    <row r="8" spans="1:13" ht="12.75">
      <c r="A8" s="2"/>
      <c r="B8" s="85">
        <v>2</v>
      </c>
      <c r="C8" s="84">
        <v>1</v>
      </c>
      <c r="D8" s="129" t="s">
        <v>142</v>
      </c>
      <c r="E8" s="129"/>
      <c r="F8" s="130"/>
      <c r="G8" s="91"/>
      <c r="H8" s="65"/>
      <c r="I8" s="91"/>
      <c r="J8" s="65"/>
      <c r="K8" s="91"/>
      <c r="L8" s="92"/>
      <c r="M8" s="2"/>
    </row>
    <row r="9" spans="1:13" ht="12.75">
      <c r="A9" s="2"/>
      <c r="B9" s="85">
        <v>3</v>
      </c>
      <c r="C9" s="84">
        <v>2</v>
      </c>
      <c r="D9" s="129" t="s">
        <v>145</v>
      </c>
      <c r="E9" s="129"/>
      <c r="F9" s="130"/>
      <c r="G9" s="91">
        <v>154158</v>
      </c>
      <c r="H9" s="65"/>
      <c r="I9" s="91">
        <v>155519</v>
      </c>
      <c r="J9" s="65"/>
      <c r="K9" s="91">
        <v>156875</v>
      </c>
      <c r="L9" s="92"/>
      <c r="M9" s="2"/>
    </row>
    <row r="10" spans="1:13" ht="12.75">
      <c r="A10" s="2"/>
      <c r="B10" s="85">
        <v>4</v>
      </c>
      <c r="C10" s="84">
        <v>3</v>
      </c>
      <c r="D10" s="129" t="s">
        <v>146</v>
      </c>
      <c r="E10" s="129"/>
      <c r="F10" s="130"/>
      <c r="G10" s="91">
        <v>13000</v>
      </c>
      <c r="H10" s="65"/>
      <c r="I10" s="91">
        <v>13000</v>
      </c>
      <c r="J10" s="65"/>
      <c r="K10" s="91">
        <v>13000</v>
      </c>
      <c r="L10" s="92"/>
      <c r="M10" s="2"/>
    </row>
    <row r="11" spans="1:13" ht="12.75">
      <c r="A11" s="2"/>
      <c r="B11" s="85">
        <v>5</v>
      </c>
      <c r="C11" s="84">
        <v>4</v>
      </c>
      <c r="D11" s="129" t="s">
        <v>147</v>
      </c>
      <c r="E11" s="129"/>
      <c r="F11" s="130"/>
      <c r="G11" s="91">
        <v>17482</v>
      </c>
      <c r="H11" s="65"/>
      <c r="I11" s="91">
        <v>16291</v>
      </c>
      <c r="J11" s="65"/>
      <c r="K11" s="91">
        <v>16391</v>
      </c>
      <c r="L11" s="92"/>
      <c r="M11" s="2"/>
    </row>
    <row r="12" spans="1:13" ht="12.75">
      <c r="A12" s="2"/>
      <c r="B12" s="85">
        <v>6</v>
      </c>
      <c r="C12" s="84">
        <v>5</v>
      </c>
      <c r="D12" s="129" t="s">
        <v>148</v>
      </c>
      <c r="E12" s="129"/>
      <c r="F12" s="130"/>
      <c r="G12" s="91">
        <v>10000</v>
      </c>
      <c r="H12" s="65"/>
      <c r="I12" s="91">
        <v>10000</v>
      </c>
      <c r="J12" s="65"/>
      <c r="K12" s="91">
        <v>10000</v>
      </c>
      <c r="L12" s="92"/>
      <c r="M12" s="2"/>
    </row>
    <row r="13" spans="2:12" ht="12.75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</sheetData>
  <sheetProtection password="E8AC" sheet="1"/>
  <mergeCells count="15"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5"/>
  <sheetViews>
    <sheetView zoomScale="88" zoomScaleNormal="88" zoomScalePageLayoutView="0" workbookViewId="0" topLeftCell="A1">
      <selection activeCell="K1" sqref="K1:K16384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8515625" style="0" customWidth="1"/>
    <col min="8" max="8" width="9.7109375" style="0" customWidth="1"/>
    <col min="9" max="9" width="8.7109375" style="0" customWidth="1"/>
    <col min="10" max="10" width="9.57421875" style="0" customWidth="1"/>
    <col min="11" max="11" width="0.85546875" style="0" hidden="1" customWidth="1"/>
    <col min="12" max="13" width="0" style="0" hidden="1" customWidth="1"/>
    <col min="14" max="14" width="8.7109375" style="0" customWidth="1"/>
    <col min="15" max="16" width="0" style="0" hidden="1" customWidth="1"/>
    <col min="17" max="17" width="8.7109375" style="0" customWidth="1"/>
    <col min="18" max="18" width="0.85546875" style="0" customWidth="1"/>
    <col min="19" max="27" width="0" style="0" hidden="1" customWidth="1"/>
    <col min="28" max="28" width="13.14062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210</v>
      </c>
    </row>
    <row r="2" ht="15.75">
      <c r="B2" s="1" t="s">
        <v>48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33.7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2012</v>
      </c>
      <c r="H8" s="18">
        <v>2013</v>
      </c>
      <c r="I8" s="18">
        <v>2014</v>
      </c>
      <c r="J8" s="19">
        <v>2014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2015</v>
      </c>
      <c r="AE8" s="21">
        <v>2016</v>
      </c>
      <c r="AF8" s="22">
        <v>2017</v>
      </c>
    </row>
    <row r="9" spans="2:32" ht="12.75">
      <c r="B9" s="23">
        <v>1</v>
      </c>
      <c r="C9" s="24">
        <v>3</v>
      </c>
      <c r="D9" s="111" t="s">
        <v>49</v>
      </c>
      <c r="E9" s="111"/>
      <c r="F9" s="111"/>
      <c r="G9" s="25">
        <v>49806</v>
      </c>
      <c r="H9" s="25">
        <v>45143</v>
      </c>
      <c r="I9" s="25">
        <v>29007</v>
      </c>
      <c r="J9" s="26">
        <v>117451</v>
      </c>
      <c r="K9" s="27"/>
      <c r="L9" s="28"/>
      <c r="M9" s="28"/>
      <c r="N9" s="28">
        <v>27684</v>
      </c>
      <c r="O9" s="28"/>
      <c r="P9" s="28"/>
      <c r="Q9" s="28">
        <f aca="true" t="shared" si="0" ref="Q9:Q24">SUM(L9:P9)</f>
        <v>27684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 aca="true" t="shared" si="1" ref="AB9:AB24">SUM(S9:AA9)</f>
        <v>0</v>
      </c>
      <c r="AC9" s="29"/>
      <c r="AD9" s="30">
        <f aca="true" t="shared" si="2" ref="AD9:AD24">Q9+AB9</f>
        <v>27684</v>
      </c>
      <c r="AE9" s="31">
        <v>30184</v>
      </c>
      <c r="AF9" s="32">
        <v>31464</v>
      </c>
    </row>
    <row r="10" spans="2:32" ht="12.75">
      <c r="B10" s="23">
        <v>2</v>
      </c>
      <c r="C10" s="33">
        <v>1</v>
      </c>
      <c r="D10" s="112" t="s">
        <v>50</v>
      </c>
      <c r="E10" s="112"/>
      <c r="F10" s="112"/>
      <c r="G10" s="34"/>
      <c r="H10" s="34"/>
      <c r="I10" s="34"/>
      <c r="J10" s="35"/>
      <c r="K10" s="27"/>
      <c r="L10" s="36"/>
      <c r="M10" s="36"/>
      <c r="N10" s="36"/>
      <c r="O10" s="36"/>
      <c r="P10" s="36"/>
      <c r="Q10" s="36">
        <f t="shared" si="0"/>
        <v>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 t="shared" si="1"/>
        <v>0</v>
      </c>
      <c r="AC10" s="29"/>
      <c r="AD10" s="37">
        <f t="shared" si="2"/>
        <v>0</v>
      </c>
      <c r="AE10" s="38"/>
      <c r="AF10" s="39"/>
    </row>
    <row r="11" spans="2:32" ht="12.75">
      <c r="B11" s="23">
        <v>3</v>
      </c>
      <c r="C11" s="47"/>
      <c r="D11" s="48" t="s">
        <v>28</v>
      </c>
      <c r="E11" s="114" t="s">
        <v>29</v>
      </c>
      <c r="F11" s="114"/>
      <c r="G11" s="49"/>
      <c r="H11" s="49"/>
      <c r="I11" s="49"/>
      <c r="J11" s="50"/>
      <c r="K11" s="27"/>
      <c r="L11" s="51"/>
      <c r="M11" s="51"/>
      <c r="N11" s="51"/>
      <c r="O11" s="51"/>
      <c r="P11" s="51"/>
      <c r="Q11" s="51">
        <f t="shared" si="0"/>
        <v>0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 t="shared" si="1"/>
        <v>0</v>
      </c>
      <c r="AC11" s="27"/>
      <c r="AD11" s="52">
        <f t="shared" si="2"/>
        <v>0</v>
      </c>
      <c r="AE11" s="53"/>
      <c r="AF11" s="54"/>
    </row>
    <row r="12" spans="2:32" ht="12.75">
      <c r="B12" s="23">
        <v>4</v>
      </c>
      <c r="C12" s="33">
        <v>2</v>
      </c>
      <c r="D12" s="112" t="s">
        <v>51</v>
      </c>
      <c r="E12" s="112"/>
      <c r="F12" s="112"/>
      <c r="G12" s="34">
        <v>30055</v>
      </c>
      <c r="H12" s="34">
        <v>25314</v>
      </c>
      <c r="I12" s="34"/>
      <c r="J12" s="35">
        <v>89174</v>
      </c>
      <c r="K12" s="27"/>
      <c r="L12" s="36"/>
      <c r="M12" s="36"/>
      <c r="N12" s="36"/>
      <c r="O12" s="36"/>
      <c r="P12" s="36"/>
      <c r="Q12" s="36">
        <f t="shared" si="0"/>
        <v>0</v>
      </c>
      <c r="R12" s="27"/>
      <c r="S12" s="36"/>
      <c r="T12" s="36"/>
      <c r="U12" s="36"/>
      <c r="V12" s="36"/>
      <c r="W12" s="36"/>
      <c r="X12" s="36"/>
      <c r="Y12" s="36"/>
      <c r="Z12" s="36"/>
      <c r="AA12" s="36"/>
      <c r="AB12" s="36">
        <f t="shared" si="1"/>
        <v>0</v>
      </c>
      <c r="AC12" s="29"/>
      <c r="AD12" s="37">
        <f t="shared" si="2"/>
        <v>0</v>
      </c>
      <c r="AE12" s="38"/>
      <c r="AF12" s="39"/>
    </row>
    <row r="13" spans="2:32" ht="12.75">
      <c r="B13" s="23">
        <v>5</v>
      </c>
      <c r="C13" s="47"/>
      <c r="D13" s="48" t="s">
        <v>52</v>
      </c>
      <c r="E13" s="114" t="s">
        <v>53</v>
      </c>
      <c r="F13" s="114"/>
      <c r="G13" s="49"/>
      <c r="H13" s="49"/>
      <c r="I13" s="49"/>
      <c r="J13" s="50">
        <v>89174</v>
      </c>
      <c r="K13" s="27"/>
      <c r="L13" s="51"/>
      <c r="M13" s="51"/>
      <c r="N13" s="51"/>
      <c r="O13" s="51"/>
      <c r="P13" s="51"/>
      <c r="Q13" s="51">
        <f t="shared" si="0"/>
        <v>0</v>
      </c>
      <c r="R13" s="27"/>
      <c r="S13" s="51"/>
      <c r="T13" s="51"/>
      <c r="U13" s="51"/>
      <c r="V13" s="51"/>
      <c r="W13" s="51"/>
      <c r="X13" s="51"/>
      <c r="Y13" s="51"/>
      <c r="Z13" s="51"/>
      <c r="AA13" s="51"/>
      <c r="AB13" s="51">
        <f t="shared" si="1"/>
        <v>0</v>
      </c>
      <c r="AC13" s="27"/>
      <c r="AD13" s="52">
        <f t="shared" si="2"/>
        <v>0</v>
      </c>
      <c r="AE13" s="53"/>
      <c r="AF13" s="54"/>
    </row>
    <row r="14" spans="2:32" ht="12.75">
      <c r="B14" s="23">
        <v>6</v>
      </c>
      <c r="C14" s="33">
        <v>3</v>
      </c>
      <c r="D14" s="112" t="s">
        <v>54</v>
      </c>
      <c r="E14" s="112"/>
      <c r="F14" s="112"/>
      <c r="G14" s="34"/>
      <c r="H14" s="34"/>
      <c r="I14" s="34"/>
      <c r="J14" s="35"/>
      <c r="K14" s="27"/>
      <c r="L14" s="36"/>
      <c r="M14" s="36"/>
      <c r="N14" s="36"/>
      <c r="O14" s="36"/>
      <c r="P14" s="36"/>
      <c r="Q14" s="36">
        <f t="shared" si="0"/>
        <v>0</v>
      </c>
      <c r="R14" s="27"/>
      <c r="S14" s="36"/>
      <c r="T14" s="36"/>
      <c r="U14" s="36"/>
      <c r="V14" s="36"/>
      <c r="W14" s="36"/>
      <c r="X14" s="36"/>
      <c r="Y14" s="36"/>
      <c r="Z14" s="36"/>
      <c r="AA14" s="36"/>
      <c r="AB14" s="36">
        <f t="shared" si="1"/>
        <v>0</v>
      </c>
      <c r="AC14" s="29"/>
      <c r="AD14" s="37">
        <f t="shared" si="2"/>
        <v>0</v>
      </c>
      <c r="AE14" s="38"/>
      <c r="AF14" s="39"/>
    </row>
    <row r="15" spans="2:32" ht="12.75">
      <c r="B15" s="23">
        <v>7</v>
      </c>
      <c r="C15" s="47"/>
      <c r="D15" s="48" t="s">
        <v>28</v>
      </c>
      <c r="E15" s="114" t="s">
        <v>29</v>
      </c>
      <c r="F15" s="114"/>
      <c r="G15" s="49"/>
      <c r="H15" s="49"/>
      <c r="I15" s="49"/>
      <c r="J15" s="50"/>
      <c r="K15" s="27"/>
      <c r="L15" s="51"/>
      <c r="M15" s="51"/>
      <c r="N15" s="51"/>
      <c r="O15" s="51"/>
      <c r="P15" s="51"/>
      <c r="Q15" s="51">
        <f t="shared" si="0"/>
        <v>0</v>
      </c>
      <c r="R15" s="27"/>
      <c r="S15" s="51"/>
      <c r="T15" s="51"/>
      <c r="U15" s="51"/>
      <c r="V15" s="51"/>
      <c r="W15" s="51"/>
      <c r="X15" s="51"/>
      <c r="Y15" s="51"/>
      <c r="Z15" s="51"/>
      <c r="AA15" s="51"/>
      <c r="AB15" s="51">
        <f t="shared" si="1"/>
        <v>0</v>
      </c>
      <c r="AC15" s="27"/>
      <c r="AD15" s="52">
        <f t="shared" si="2"/>
        <v>0</v>
      </c>
      <c r="AE15" s="53"/>
      <c r="AF15" s="54"/>
    </row>
    <row r="16" spans="2:32" ht="12.75">
      <c r="B16" s="23">
        <v>8</v>
      </c>
      <c r="C16" s="33">
        <v>4</v>
      </c>
      <c r="D16" s="112" t="s">
        <v>55</v>
      </c>
      <c r="E16" s="112"/>
      <c r="F16" s="112"/>
      <c r="G16" s="34"/>
      <c r="H16" s="34">
        <v>97</v>
      </c>
      <c r="I16" s="34">
        <v>210</v>
      </c>
      <c r="J16" s="35">
        <v>210</v>
      </c>
      <c r="K16" s="27"/>
      <c r="L16" s="36"/>
      <c r="M16" s="36"/>
      <c r="N16" s="36">
        <v>210</v>
      </c>
      <c r="O16" s="36"/>
      <c r="P16" s="36"/>
      <c r="Q16" s="36">
        <f t="shared" si="0"/>
        <v>210</v>
      </c>
      <c r="R16" s="27"/>
      <c r="S16" s="36"/>
      <c r="T16" s="36"/>
      <c r="U16" s="36"/>
      <c r="V16" s="36"/>
      <c r="W16" s="36"/>
      <c r="X16" s="36"/>
      <c r="Y16" s="36"/>
      <c r="Z16" s="36"/>
      <c r="AA16" s="36"/>
      <c r="AB16" s="36">
        <f t="shared" si="1"/>
        <v>0</v>
      </c>
      <c r="AC16" s="29"/>
      <c r="AD16" s="37">
        <f t="shared" si="2"/>
        <v>210</v>
      </c>
      <c r="AE16" s="38">
        <v>320</v>
      </c>
      <c r="AF16" s="39">
        <v>60</v>
      </c>
    </row>
    <row r="17" spans="2:32" ht="12.75">
      <c r="B17" s="23">
        <v>9</v>
      </c>
      <c r="C17" s="47"/>
      <c r="D17" s="48" t="s">
        <v>28</v>
      </c>
      <c r="E17" s="114" t="s">
        <v>29</v>
      </c>
      <c r="F17" s="114"/>
      <c r="G17" s="49"/>
      <c r="H17" s="49"/>
      <c r="I17" s="49"/>
      <c r="J17" s="50"/>
      <c r="K17" s="27"/>
      <c r="L17" s="51"/>
      <c r="M17" s="51"/>
      <c r="N17" s="51">
        <v>210</v>
      </c>
      <c r="O17" s="51"/>
      <c r="P17" s="51"/>
      <c r="Q17" s="51">
        <f t="shared" si="0"/>
        <v>210</v>
      </c>
      <c r="R17" s="27"/>
      <c r="S17" s="51"/>
      <c r="T17" s="51"/>
      <c r="U17" s="51"/>
      <c r="V17" s="51"/>
      <c r="W17" s="51"/>
      <c r="X17" s="51"/>
      <c r="Y17" s="51"/>
      <c r="Z17" s="51"/>
      <c r="AA17" s="51"/>
      <c r="AB17" s="51">
        <f t="shared" si="1"/>
        <v>0</v>
      </c>
      <c r="AC17" s="27"/>
      <c r="AD17" s="52">
        <f t="shared" si="2"/>
        <v>210</v>
      </c>
      <c r="AE17" s="53"/>
      <c r="AF17" s="54"/>
    </row>
    <row r="18" spans="2:32" ht="12.75">
      <c r="B18" s="23">
        <v>10</v>
      </c>
      <c r="C18" s="33">
        <v>5</v>
      </c>
      <c r="D18" s="112" t="s">
        <v>56</v>
      </c>
      <c r="E18" s="112"/>
      <c r="F18" s="112"/>
      <c r="G18" s="34">
        <v>14052</v>
      </c>
      <c r="H18" s="34">
        <v>13453</v>
      </c>
      <c r="I18" s="34">
        <v>18747</v>
      </c>
      <c r="J18" s="35">
        <v>18847</v>
      </c>
      <c r="K18" s="27"/>
      <c r="L18" s="36"/>
      <c r="M18" s="36"/>
      <c r="N18" s="36">
        <v>19534</v>
      </c>
      <c r="O18" s="36"/>
      <c r="P18" s="36"/>
      <c r="Q18" s="36">
        <f t="shared" si="0"/>
        <v>19534</v>
      </c>
      <c r="R18" s="27"/>
      <c r="S18" s="36"/>
      <c r="T18" s="36"/>
      <c r="U18" s="36"/>
      <c r="V18" s="36"/>
      <c r="W18" s="36"/>
      <c r="X18" s="36"/>
      <c r="Y18" s="36"/>
      <c r="Z18" s="36"/>
      <c r="AA18" s="36"/>
      <c r="AB18" s="36">
        <f t="shared" si="1"/>
        <v>0</v>
      </c>
      <c r="AC18" s="29"/>
      <c r="AD18" s="37">
        <f t="shared" si="2"/>
        <v>19534</v>
      </c>
      <c r="AE18" s="38">
        <v>20184</v>
      </c>
      <c r="AF18" s="39">
        <v>20884</v>
      </c>
    </row>
    <row r="19" spans="2:32" ht="12.75">
      <c r="B19" s="23">
        <v>11</v>
      </c>
      <c r="C19" s="40">
        <v>1</v>
      </c>
      <c r="D19" s="113" t="s">
        <v>57</v>
      </c>
      <c r="E19" s="113"/>
      <c r="F19" s="113"/>
      <c r="G19" s="41">
        <v>14052</v>
      </c>
      <c r="H19" s="41">
        <v>13453</v>
      </c>
      <c r="I19" s="41">
        <v>18747</v>
      </c>
      <c r="J19" s="42">
        <v>18847</v>
      </c>
      <c r="K19" s="27"/>
      <c r="L19" s="43"/>
      <c r="M19" s="43"/>
      <c r="N19" s="43">
        <v>19534</v>
      </c>
      <c r="O19" s="43"/>
      <c r="P19" s="43"/>
      <c r="Q19" s="43">
        <f t="shared" si="0"/>
        <v>19534</v>
      </c>
      <c r="R19" s="27"/>
      <c r="S19" s="43"/>
      <c r="T19" s="43"/>
      <c r="U19" s="43"/>
      <c r="V19" s="43"/>
      <c r="W19" s="43"/>
      <c r="X19" s="43"/>
      <c r="Y19" s="43"/>
      <c r="Z19" s="43"/>
      <c r="AA19" s="43"/>
      <c r="AB19" s="43">
        <f t="shared" si="1"/>
        <v>0</v>
      </c>
      <c r="AC19" s="27"/>
      <c r="AD19" s="44">
        <f t="shared" si="2"/>
        <v>19534</v>
      </c>
      <c r="AE19" s="45">
        <v>20184</v>
      </c>
      <c r="AF19" s="46">
        <v>20884</v>
      </c>
    </row>
    <row r="20" spans="2:32" ht="12.75">
      <c r="B20" s="23">
        <v>12</v>
      </c>
      <c r="C20" s="47"/>
      <c r="D20" s="48" t="s">
        <v>58</v>
      </c>
      <c r="E20" s="114" t="s">
        <v>59</v>
      </c>
      <c r="F20" s="114"/>
      <c r="G20" s="49"/>
      <c r="H20" s="49"/>
      <c r="I20" s="49"/>
      <c r="J20" s="50"/>
      <c r="K20" s="27"/>
      <c r="L20" s="51"/>
      <c r="M20" s="51"/>
      <c r="N20" s="51">
        <v>19534</v>
      </c>
      <c r="O20" s="51"/>
      <c r="P20" s="51"/>
      <c r="Q20" s="51">
        <f t="shared" si="0"/>
        <v>19534</v>
      </c>
      <c r="R20" s="27"/>
      <c r="S20" s="51"/>
      <c r="T20" s="51"/>
      <c r="U20" s="51"/>
      <c r="V20" s="51"/>
      <c r="W20" s="51"/>
      <c r="X20" s="51"/>
      <c r="Y20" s="51"/>
      <c r="Z20" s="51"/>
      <c r="AA20" s="51"/>
      <c r="AB20" s="51">
        <f t="shared" si="1"/>
        <v>0</v>
      </c>
      <c r="AC20" s="27"/>
      <c r="AD20" s="52">
        <f t="shared" si="2"/>
        <v>19534</v>
      </c>
      <c r="AE20" s="53"/>
      <c r="AF20" s="54"/>
    </row>
    <row r="21" spans="2:32" ht="12.75">
      <c r="B21" s="23">
        <v>13</v>
      </c>
      <c r="C21" s="33">
        <v>6</v>
      </c>
      <c r="D21" s="112" t="s">
        <v>60</v>
      </c>
      <c r="E21" s="112"/>
      <c r="F21" s="112"/>
      <c r="G21" s="34">
        <v>4341</v>
      </c>
      <c r="H21" s="34">
        <v>4265</v>
      </c>
      <c r="I21" s="34">
        <v>6885</v>
      </c>
      <c r="J21" s="35">
        <v>5885</v>
      </c>
      <c r="K21" s="27"/>
      <c r="L21" s="36"/>
      <c r="M21" s="36"/>
      <c r="N21" s="36">
        <v>4935</v>
      </c>
      <c r="O21" s="36"/>
      <c r="P21" s="36"/>
      <c r="Q21" s="36">
        <f t="shared" si="0"/>
        <v>4935</v>
      </c>
      <c r="R21" s="27"/>
      <c r="S21" s="36"/>
      <c r="T21" s="36"/>
      <c r="U21" s="36"/>
      <c r="V21" s="36"/>
      <c r="W21" s="36"/>
      <c r="X21" s="36"/>
      <c r="Y21" s="36"/>
      <c r="Z21" s="36"/>
      <c r="AA21" s="36"/>
      <c r="AB21" s="36">
        <f t="shared" si="1"/>
        <v>0</v>
      </c>
      <c r="AC21" s="29"/>
      <c r="AD21" s="37">
        <f t="shared" si="2"/>
        <v>4935</v>
      </c>
      <c r="AE21" s="38">
        <v>6885</v>
      </c>
      <c r="AF21" s="39">
        <v>7725</v>
      </c>
    </row>
    <row r="22" spans="2:32" ht="12.75">
      <c r="B22" s="23">
        <v>14</v>
      </c>
      <c r="C22" s="47"/>
      <c r="D22" s="48" t="s">
        <v>28</v>
      </c>
      <c r="E22" s="114" t="s">
        <v>29</v>
      </c>
      <c r="F22" s="114"/>
      <c r="G22" s="49"/>
      <c r="H22" s="49"/>
      <c r="I22" s="49"/>
      <c r="J22" s="50"/>
      <c r="K22" s="27"/>
      <c r="L22" s="51"/>
      <c r="M22" s="51"/>
      <c r="N22" s="51">
        <v>4935</v>
      </c>
      <c r="O22" s="51"/>
      <c r="P22" s="51"/>
      <c r="Q22" s="51">
        <f t="shared" si="0"/>
        <v>4935</v>
      </c>
      <c r="R22" s="27"/>
      <c r="S22" s="51"/>
      <c r="T22" s="51"/>
      <c r="U22" s="51"/>
      <c r="V22" s="51"/>
      <c r="W22" s="51"/>
      <c r="X22" s="51"/>
      <c r="Y22" s="51"/>
      <c r="Z22" s="51"/>
      <c r="AA22" s="51"/>
      <c r="AB22" s="51">
        <f t="shared" si="1"/>
        <v>0</v>
      </c>
      <c r="AC22" s="27"/>
      <c r="AD22" s="52">
        <f t="shared" si="2"/>
        <v>4935</v>
      </c>
      <c r="AE22" s="53"/>
      <c r="AF22" s="54"/>
    </row>
    <row r="23" spans="2:32" ht="12.75">
      <c r="B23" s="23">
        <v>15</v>
      </c>
      <c r="C23" s="33">
        <v>7</v>
      </c>
      <c r="D23" s="112" t="s">
        <v>61</v>
      </c>
      <c r="E23" s="112"/>
      <c r="F23" s="112"/>
      <c r="G23" s="34">
        <v>1358</v>
      </c>
      <c r="H23" s="34">
        <v>2014</v>
      </c>
      <c r="I23" s="34">
        <v>3165</v>
      </c>
      <c r="J23" s="35">
        <v>3335</v>
      </c>
      <c r="K23" s="27"/>
      <c r="L23" s="36"/>
      <c r="M23" s="36"/>
      <c r="N23" s="36">
        <v>3005</v>
      </c>
      <c r="O23" s="36"/>
      <c r="P23" s="36"/>
      <c r="Q23" s="36">
        <f t="shared" si="0"/>
        <v>3005</v>
      </c>
      <c r="R23" s="27"/>
      <c r="S23" s="36"/>
      <c r="T23" s="36"/>
      <c r="U23" s="36"/>
      <c r="V23" s="36"/>
      <c r="W23" s="36"/>
      <c r="X23" s="36"/>
      <c r="Y23" s="36"/>
      <c r="Z23" s="36"/>
      <c r="AA23" s="36"/>
      <c r="AB23" s="36">
        <f t="shared" si="1"/>
        <v>0</v>
      </c>
      <c r="AC23" s="29"/>
      <c r="AD23" s="37">
        <f t="shared" si="2"/>
        <v>3005</v>
      </c>
      <c r="AE23" s="38">
        <v>2795</v>
      </c>
      <c r="AF23" s="39">
        <v>2795</v>
      </c>
    </row>
    <row r="24" spans="2:32" ht="12.75">
      <c r="B24" s="23">
        <v>16</v>
      </c>
      <c r="C24" s="47"/>
      <c r="D24" s="48" t="s">
        <v>28</v>
      </c>
      <c r="E24" s="114" t="s">
        <v>29</v>
      </c>
      <c r="F24" s="114"/>
      <c r="G24" s="49"/>
      <c r="H24" s="49"/>
      <c r="I24" s="49"/>
      <c r="J24" s="50"/>
      <c r="K24" s="27"/>
      <c r="L24" s="51"/>
      <c r="M24" s="51"/>
      <c r="N24" s="51">
        <v>3005</v>
      </c>
      <c r="O24" s="51"/>
      <c r="P24" s="51"/>
      <c r="Q24" s="51">
        <f t="shared" si="0"/>
        <v>3005</v>
      </c>
      <c r="R24" s="27"/>
      <c r="S24" s="51"/>
      <c r="T24" s="51"/>
      <c r="U24" s="51"/>
      <c r="V24" s="51"/>
      <c r="W24" s="51"/>
      <c r="X24" s="51"/>
      <c r="Y24" s="51"/>
      <c r="Z24" s="51"/>
      <c r="AA24" s="51"/>
      <c r="AB24" s="51">
        <f t="shared" si="1"/>
        <v>0</v>
      </c>
      <c r="AC24" s="27"/>
      <c r="AD24" s="52">
        <f t="shared" si="2"/>
        <v>3005</v>
      </c>
      <c r="AE24" s="53"/>
      <c r="AF24" s="54"/>
    </row>
    <row r="25" spans="2:32" ht="12.75">
      <c r="B25" s="55"/>
      <c r="C25" s="55"/>
      <c r="D25" s="55"/>
      <c r="E25" s="55"/>
      <c r="F25" s="55"/>
      <c r="G25" s="55"/>
      <c r="H25" s="55"/>
      <c r="I25" s="55"/>
      <c r="J25" s="55"/>
      <c r="K25" s="3"/>
      <c r="L25" s="55"/>
      <c r="M25" s="55"/>
      <c r="N25" s="55"/>
      <c r="O25" s="55"/>
      <c r="P25" s="55"/>
      <c r="Q25" s="55"/>
      <c r="R25" s="3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"/>
      <c r="AD25" s="55"/>
      <c r="AE25" s="55"/>
      <c r="AF25" s="55"/>
    </row>
  </sheetData>
  <sheetProtection password="E8AC" sheet="1"/>
  <mergeCells count="40">
    <mergeCell ref="D19:F19"/>
    <mergeCell ref="E20:F20"/>
    <mergeCell ref="D21:F21"/>
    <mergeCell ref="E22:F22"/>
    <mergeCell ref="D23:F23"/>
    <mergeCell ref="E24:F24"/>
    <mergeCell ref="E13:F13"/>
    <mergeCell ref="D14:F14"/>
    <mergeCell ref="E15:F15"/>
    <mergeCell ref="D16:F16"/>
    <mergeCell ref="E17:F17"/>
    <mergeCell ref="D18:F18"/>
    <mergeCell ref="AA7:AA8"/>
    <mergeCell ref="AB7:AB8"/>
    <mergeCell ref="D9:F9"/>
    <mergeCell ref="D10:F10"/>
    <mergeCell ref="E11:F11"/>
    <mergeCell ref="D12:F12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8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210</v>
      </c>
    </row>
    <row r="2" ht="15.75">
      <c r="B2" s="1" t="s">
        <v>151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189</v>
      </c>
      <c r="H4" s="120"/>
      <c r="I4" s="119" t="s">
        <v>190</v>
      </c>
      <c r="J4" s="120"/>
      <c r="K4" s="119" t="s">
        <v>191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14</v>
      </c>
      <c r="D7" s="127" t="s">
        <v>205</v>
      </c>
      <c r="E7" s="127"/>
      <c r="F7" s="128"/>
      <c r="G7" s="87">
        <v>7836</v>
      </c>
      <c r="H7" s="88"/>
      <c r="I7" s="87">
        <v>4970</v>
      </c>
      <c r="J7" s="88"/>
      <c r="K7" s="87">
        <v>4970</v>
      </c>
      <c r="L7" s="89"/>
      <c r="M7" s="2"/>
    </row>
    <row r="8" spans="1:13" ht="12.75">
      <c r="A8" s="2"/>
      <c r="B8" s="85">
        <v>2</v>
      </c>
      <c r="C8" s="84">
        <v>1</v>
      </c>
      <c r="D8" s="129" t="s">
        <v>153</v>
      </c>
      <c r="E8" s="129"/>
      <c r="F8" s="130"/>
      <c r="G8" s="91">
        <v>7836</v>
      </c>
      <c r="H8" s="65"/>
      <c r="I8" s="91">
        <v>4970</v>
      </c>
      <c r="J8" s="65"/>
      <c r="K8" s="91">
        <v>4970</v>
      </c>
      <c r="L8" s="92"/>
      <c r="M8" s="2"/>
    </row>
    <row r="9" spans="2:12" ht="12.75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</sheetData>
  <sheetProtection password="E8AC" sheet="1"/>
  <mergeCells count="11">
    <mergeCell ref="K5:K6"/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210</v>
      </c>
    </row>
    <row r="2" ht="15.75">
      <c r="B2" s="1" t="s">
        <v>156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189</v>
      </c>
      <c r="H4" s="120"/>
      <c r="I4" s="119" t="s">
        <v>190</v>
      </c>
      <c r="J4" s="120"/>
      <c r="K4" s="119" t="s">
        <v>191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15</v>
      </c>
      <c r="D7" s="127" t="s">
        <v>206</v>
      </c>
      <c r="E7" s="127"/>
      <c r="F7" s="128"/>
      <c r="G7" s="87"/>
      <c r="H7" s="88"/>
      <c r="I7" s="87"/>
      <c r="J7" s="88"/>
      <c r="K7" s="87"/>
      <c r="L7" s="89"/>
      <c r="M7" s="2"/>
    </row>
    <row r="8" spans="1:13" ht="12.75">
      <c r="A8" s="2"/>
      <c r="B8" s="85">
        <v>2</v>
      </c>
      <c r="C8" s="84">
        <v>1</v>
      </c>
      <c r="D8" s="129" t="s">
        <v>158</v>
      </c>
      <c r="E8" s="129"/>
      <c r="F8" s="130"/>
      <c r="G8" s="91"/>
      <c r="H8" s="65"/>
      <c r="I8" s="91"/>
      <c r="J8" s="65"/>
      <c r="K8" s="91"/>
      <c r="L8" s="92"/>
      <c r="M8" s="2"/>
    </row>
    <row r="9" spans="2:12" ht="12.75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</sheetData>
  <sheetProtection password="E8AC" sheet="1"/>
  <mergeCells count="11">
    <mergeCell ref="K5:K6"/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7" width="16.28125" style="0" customWidth="1"/>
  </cols>
  <sheetData>
    <row r="1" spans="1:7" ht="12.75" collapsed="1">
      <c r="A1" t="s">
        <v>210</v>
      </c>
      <c r="B1" s="2"/>
      <c r="C1" s="2"/>
      <c r="D1" s="2"/>
      <c r="E1" s="2"/>
      <c r="F1" s="2"/>
      <c r="G1" s="2"/>
    </row>
    <row r="2" spans="1:8" ht="12.75">
      <c r="A2" s="2"/>
      <c r="B2" s="133" t="s">
        <v>161</v>
      </c>
      <c r="C2" s="134"/>
      <c r="D2" s="135" t="s">
        <v>162</v>
      </c>
      <c r="E2" s="135" t="s">
        <v>163</v>
      </c>
      <c r="F2" s="135" t="s">
        <v>207</v>
      </c>
      <c r="G2" s="135" t="s">
        <v>208</v>
      </c>
      <c r="H2" s="2"/>
    </row>
    <row r="3" spans="1:8" ht="12.75">
      <c r="A3" s="2"/>
      <c r="B3" s="133"/>
      <c r="C3" s="134"/>
      <c r="D3" s="117"/>
      <c r="E3" s="117"/>
      <c r="F3" s="117"/>
      <c r="G3" s="117"/>
      <c r="H3" s="2"/>
    </row>
    <row r="4" spans="1:8" ht="12.75">
      <c r="A4" s="2"/>
      <c r="B4" s="59" t="s">
        <v>170</v>
      </c>
      <c r="C4" s="60" t="s">
        <v>171</v>
      </c>
      <c r="D4" s="96">
        <v>1155928</v>
      </c>
      <c r="E4" s="62">
        <v>1041840</v>
      </c>
      <c r="F4" s="62">
        <v>1006356</v>
      </c>
      <c r="G4" s="97">
        <v>1009183</v>
      </c>
      <c r="H4" s="2"/>
    </row>
    <row r="5" spans="1:8" ht="12.75">
      <c r="A5" s="2"/>
      <c r="B5" s="64" t="s">
        <v>209</v>
      </c>
      <c r="C5" s="65" t="s">
        <v>172</v>
      </c>
      <c r="D5" s="98">
        <f>SUM(D6:D20)</f>
        <v>1155928</v>
      </c>
      <c r="E5" s="99">
        <f>SUM(E6:E20)</f>
        <v>1041840</v>
      </c>
      <c r="F5" s="99">
        <f>SUM(F6:F20)</f>
        <v>1006356</v>
      </c>
      <c r="G5" s="100">
        <f>SUM(G6:G20)</f>
        <v>1009183</v>
      </c>
      <c r="H5" s="2"/>
    </row>
    <row r="6" spans="1:8" ht="12.75">
      <c r="A6" s="2"/>
      <c r="B6" s="69">
        <f aca="true" t="shared" si="0" ref="B6:B21">B5+1</f>
        <v>3</v>
      </c>
      <c r="C6" s="101" t="s">
        <v>173</v>
      </c>
      <c r="D6" s="71">
        <v>489135</v>
      </c>
      <c r="E6" s="71">
        <v>478181</v>
      </c>
      <c r="F6" s="72">
        <v>493684</v>
      </c>
      <c r="G6" s="102">
        <v>498719</v>
      </c>
      <c r="H6" s="2"/>
    </row>
    <row r="7" spans="1:8" ht="12.75">
      <c r="A7" s="2"/>
      <c r="B7" s="69">
        <f t="shared" si="0"/>
        <v>4</v>
      </c>
      <c r="C7" s="101" t="s">
        <v>174</v>
      </c>
      <c r="D7" s="71">
        <v>2528</v>
      </c>
      <c r="E7" s="71">
        <v>100</v>
      </c>
      <c r="F7" s="72">
        <v>100</v>
      </c>
      <c r="G7" s="102">
        <v>100</v>
      </c>
      <c r="H7" s="2"/>
    </row>
    <row r="8" spans="1:8" ht="12.75">
      <c r="A8" s="2"/>
      <c r="B8" s="69">
        <f t="shared" si="0"/>
        <v>5</v>
      </c>
      <c r="C8" s="101" t="s">
        <v>175</v>
      </c>
      <c r="D8" s="71">
        <v>117451</v>
      </c>
      <c r="E8" s="71">
        <v>27684</v>
      </c>
      <c r="F8" s="72">
        <v>30184</v>
      </c>
      <c r="G8" s="102">
        <v>31464</v>
      </c>
      <c r="H8" s="2"/>
    </row>
    <row r="9" spans="1:8" ht="12.75">
      <c r="A9" s="2"/>
      <c r="B9" s="69">
        <f t="shared" si="0"/>
        <v>6</v>
      </c>
      <c r="C9" s="101" t="s">
        <v>176</v>
      </c>
      <c r="D9" s="71">
        <v>87190</v>
      </c>
      <c r="E9" s="71">
        <v>92336</v>
      </c>
      <c r="F9" s="72">
        <v>87348</v>
      </c>
      <c r="G9" s="102">
        <v>87384</v>
      </c>
      <c r="H9" s="2"/>
    </row>
    <row r="10" spans="1:8" ht="12.75">
      <c r="A10" s="2"/>
      <c r="B10" s="69">
        <f t="shared" si="0"/>
        <v>7</v>
      </c>
      <c r="C10" s="101" t="s">
        <v>177</v>
      </c>
      <c r="D10" s="71">
        <v>500</v>
      </c>
      <c r="E10" s="71">
        <v>15500</v>
      </c>
      <c r="F10" s="72">
        <v>500</v>
      </c>
      <c r="G10" s="102">
        <v>500</v>
      </c>
      <c r="H10" s="2"/>
    </row>
    <row r="11" spans="1:8" ht="12.75">
      <c r="A11" s="2"/>
      <c r="B11" s="69">
        <f t="shared" si="0"/>
        <v>8</v>
      </c>
      <c r="C11" s="101" t="s">
        <v>178</v>
      </c>
      <c r="D11" s="71"/>
      <c r="E11" s="71"/>
      <c r="F11" s="72"/>
      <c r="G11" s="102"/>
      <c r="H11" s="2"/>
    </row>
    <row r="12" spans="1:8" ht="12.75">
      <c r="A12" s="2"/>
      <c r="B12" s="69">
        <f t="shared" si="0"/>
        <v>9</v>
      </c>
      <c r="C12" s="101" t="s">
        <v>179</v>
      </c>
      <c r="D12" s="71">
        <v>35038</v>
      </c>
      <c r="E12" s="71">
        <v>35481</v>
      </c>
      <c r="F12" s="72">
        <v>11481</v>
      </c>
      <c r="G12" s="102">
        <v>11481</v>
      </c>
      <c r="H12" s="2"/>
    </row>
    <row r="13" spans="1:8" ht="12.75">
      <c r="A13" s="2"/>
      <c r="B13" s="69">
        <f t="shared" si="0"/>
        <v>10</v>
      </c>
      <c r="C13" s="101" t="s">
        <v>180</v>
      </c>
      <c r="D13" s="71"/>
      <c r="E13" s="71">
        <v>7000</v>
      </c>
      <c r="F13" s="72"/>
      <c r="G13" s="102"/>
      <c r="H13" s="2"/>
    </row>
    <row r="14" spans="1:8" ht="12.75">
      <c r="A14" s="2"/>
      <c r="B14" s="69">
        <f t="shared" si="0"/>
        <v>11</v>
      </c>
      <c r="C14" s="101" t="s">
        <v>181</v>
      </c>
      <c r="D14" s="71"/>
      <c r="E14" s="71"/>
      <c r="F14" s="72"/>
      <c r="G14" s="102"/>
      <c r="H14" s="2"/>
    </row>
    <row r="15" spans="1:8" ht="12.75">
      <c r="A15" s="2"/>
      <c r="B15" s="69">
        <f t="shared" si="0"/>
        <v>12</v>
      </c>
      <c r="C15" s="101" t="s">
        <v>182</v>
      </c>
      <c r="D15" s="71"/>
      <c r="E15" s="71">
        <v>19000</v>
      </c>
      <c r="F15" s="72">
        <v>10000</v>
      </c>
      <c r="G15" s="102">
        <v>10000</v>
      </c>
      <c r="H15" s="2"/>
    </row>
    <row r="16" spans="1:8" ht="12.75">
      <c r="A16" s="2"/>
      <c r="B16" s="69">
        <f t="shared" si="0"/>
        <v>13</v>
      </c>
      <c r="C16" s="101" t="s">
        <v>183</v>
      </c>
      <c r="D16" s="71">
        <v>36621</v>
      </c>
      <c r="E16" s="71">
        <v>28841</v>
      </c>
      <c r="F16" s="72">
        <v>25038</v>
      </c>
      <c r="G16" s="102">
        <v>25058</v>
      </c>
      <c r="H16" s="2"/>
    </row>
    <row r="17" spans="1:8" ht="12.75">
      <c r="A17" s="2"/>
      <c r="B17" s="69">
        <f t="shared" si="0"/>
        <v>14</v>
      </c>
      <c r="C17" s="101" t="s">
        <v>184</v>
      </c>
      <c r="D17" s="71">
        <v>63223</v>
      </c>
      <c r="E17" s="71">
        <v>13353</v>
      </c>
      <c r="F17" s="72">
        <v>26353</v>
      </c>
      <c r="G17" s="102">
        <v>21353</v>
      </c>
      <c r="H17" s="2"/>
    </row>
    <row r="18" spans="1:8" ht="12.75">
      <c r="A18" s="2"/>
      <c r="B18" s="69">
        <f t="shared" si="0"/>
        <v>15</v>
      </c>
      <c r="C18" s="101" t="s">
        <v>185</v>
      </c>
      <c r="D18" s="71">
        <v>196144</v>
      </c>
      <c r="E18" s="71">
        <v>194640</v>
      </c>
      <c r="F18" s="72">
        <v>194810</v>
      </c>
      <c r="G18" s="102">
        <v>196266</v>
      </c>
      <c r="H18" s="2"/>
    </row>
    <row r="19" spans="1:8" ht="12.75">
      <c r="A19" s="2"/>
      <c r="B19" s="69">
        <f t="shared" si="0"/>
        <v>16</v>
      </c>
      <c r="C19" s="101" t="s">
        <v>186</v>
      </c>
      <c r="D19" s="71">
        <v>6210</v>
      </c>
      <c r="E19" s="71">
        <v>7836</v>
      </c>
      <c r="F19" s="72">
        <v>4970</v>
      </c>
      <c r="G19" s="102">
        <v>4970</v>
      </c>
      <c r="H19" s="2"/>
    </row>
    <row r="20" spans="1:8" ht="12.75">
      <c r="A20" s="2"/>
      <c r="B20" s="69">
        <f t="shared" si="0"/>
        <v>17</v>
      </c>
      <c r="C20" s="101" t="s">
        <v>187</v>
      </c>
      <c r="D20" s="71">
        <v>121888</v>
      </c>
      <c r="E20" s="71">
        <v>121888</v>
      </c>
      <c r="F20" s="72">
        <v>121888</v>
      </c>
      <c r="G20" s="102">
        <v>121888</v>
      </c>
      <c r="H20" s="2"/>
    </row>
    <row r="21" spans="1:8" ht="12.75">
      <c r="A21" s="2"/>
      <c r="B21" s="75">
        <f t="shared" si="0"/>
        <v>18</v>
      </c>
      <c r="C21" s="103" t="s">
        <v>188</v>
      </c>
      <c r="D21" s="77">
        <f>D4-D5</f>
        <v>0</v>
      </c>
      <c r="E21" s="78">
        <f>E4-E5</f>
        <v>0</v>
      </c>
      <c r="F21" s="78">
        <f>F4-F5</f>
        <v>0</v>
      </c>
      <c r="G21" s="79">
        <f>G4-G5</f>
        <v>0</v>
      </c>
      <c r="H21" s="2"/>
    </row>
    <row r="22" spans="2:7" ht="12.75">
      <c r="B22" s="2"/>
      <c r="C22" s="2"/>
      <c r="D22" s="2"/>
      <c r="E22" s="2"/>
      <c r="F22" s="2"/>
      <c r="G22" s="2"/>
    </row>
  </sheetData>
  <sheetProtection password="E8AC" sheet="1"/>
  <mergeCells count="5">
    <mergeCell ref="B2:C3"/>
    <mergeCell ref="D2:D3"/>
    <mergeCell ref="E2:E3"/>
    <mergeCell ref="F2:F3"/>
    <mergeCell ref="G2:G3"/>
  </mergeCells>
  <printOptions gridLines="1"/>
  <pageMargins left="0.75" right="0.75" top="1" bottom="1" header="0.5" footer="0.5"/>
  <pageSetup fitToHeight="0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8515625" style="0" customWidth="1"/>
    <col min="8" max="8" width="9.57421875" style="0" customWidth="1"/>
    <col min="9" max="9" width="8.7109375" style="0" customWidth="1"/>
    <col min="10" max="10" width="10.140625" style="0" customWidth="1"/>
    <col min="11" max="11" width="0.85546875" style="0" customWidth="1"/>
    <col min="12" max="15" width="8.7109375" style="0" customWidth="1"/>
    <col min="16" max="16" width="0" style="0" hidden="1" customWidth="1"/>
    <col min="17" max="17" width="8.7109375" style="0" customWidth="1"/>
    <col min="18" max="18" width="0.85546875" style="0" customWidth="1"/>
    <col min="19" max="27" width="0" style="0" hidden="1" customWidth="1"/>
    <col min="28" max="28" width="13.0039062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210</v>
      </c>
    </row>
    <row r="2" ht="15.75">
      <c r="B2" s="1" t="s">
        <v>62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22.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2012</v>
      </c>
      <c r="H8" s="18">
        <v>2013</v>
      </c>
      <c r="I8" s="18">
        <v>2014</v>
      </c>
      <c r="J8" s="19">
        <v>2014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2015</v>
      </c>
      <c r="AE8" s="21">
        <v>2016</v>
      </c>
      <c r="AF8" s="22">
        <v>2017</v>
      </c>
    </row>
    <row r="9" spans="2:32" ht="12.75">
      <c r="B9" s="23">
        <v>1</v>
      </c>
      <c r="C9" s="24">
        <v>4</v>
      </c>
      <c r="D9" s="111" t="s">
        <v>63</v>
      </c>
      <c r="E9" s="111"/>
      <c r="F9" s="111"/>
      <c r="G9" s="25">
        <v>75042</v>
      </c>
      <c r="H9" s="25">
        <v>76059</v>
      </c>
      <c r="I9" s="25">
        <v>85483</v>
      </c>
      <c r="J9" s="26">
        <v>87190</v>
      </c>
      <c r="K9" s="27"/>
      <c r="L9" s="28">
        <v>44441</v>
      </c>
      <c r="M9" s="28">
        <v>17813</v>
      </c>
      <c r="N9" s="28">
        <v>28799</v>
      </c>
      <c r="O9" s="28">
        <v>1283</v>
      </c>
      <c r="P9" s="28"/>
      <c r="Q9" s="28">
        <f aca="true" t="shared" si="0" ref="Q9:Q29">SUM(L9:P9)</f>
        <v>92336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 aca="true" t="shared" si="1" ref="AB9:AB29">SUM(S9:AA9)</f>
        <v>0</v>
      </c>
      <c r="AC9" s="29"/>
      <c r="AD9" s="30">
        <f aca="true" t="shared" si="2" ref="AD9:AD29">Q9+AB9</f>
        <v>92336</v>
      </c>
      <c r="AE9" s="31">
        <v>87348</v>
      </c>
      <c r="AF9" s="32">
        <v>87384</v>
      </c>
    </row>
    <row r="10" spans="2:32" ht="12.75">
      <c r="B10" s="23">
        <v>2</v>
      </c>
      <c r="C10" s="33">
        <v>1</v>
      </c>
      <c r="D10" s="112" t="s">
        <v>64</v>
      </c>
      <c r="E10" s="112"/>
      <c r="F10" s="112"/>
      <c r="G10" s="34"/>
      <c r="H10" s="34"/>
      <c r="I10" s="34"/>
      <c r="J10" s="35"/>
      <c r="K10" s="27"/>
      <c r="L10" s="36"/>
      <c r="M10" s="36"/>
      <c r="N10" s="36"/>
      <c r="O10" s="36"/>
      <c r="P10" s="36"/>
      <c r="Q10" s="36">
        <f t="shared" si="0"/>
        <v>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 t="shared" si="1"/>
        <v>0</v>
      </c>
      <c r="AC10" s="29"/>
      <c r="AD10" s="37">
        <f t="shared" si="2"/>
        <v>0</v>
      </c>
      <c r="AE10" s="38"/>
      <c r="AF10" s="39"/>
    </row>
    <row r="11" spans="2:32" ht="12.75">
      <c r="B11" s="23">
        <v>3</v>
      </c>
      <c r="C11" s="47"/>
      <c r="D11" s="48" t="s">
        <v>28</v>
      </c>
      <c r="E11" s="114" t="s">
        <v>29</v>
      </c>
      <c r="F11" s="114"/>
      <c r="G11" s="49"/>
      <c r="H11" s="49"/>
      <c r="I11" s="49"/>
      <c r="J11" s="50"/>
      <c r="K11" s="27"/>
      <c r="L11" s="51"/>
      <c r="M11" s="51"/>
      <c r="N11" s="51"/>
      <c r="O11" s="51"/>
      <c r="P11" s="51"/>
      <c r="Q11" s="51">
        <f t="shared" si="0"/>
        <v>0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 t="shared" si="1"/>
        <v>0</v>
      </c>
      <c r="AC11" s="27"/>
      <c r="AD11" s="52">
        <f t="shared" si="2"/>
        <v>0</v>
      </c>
      <c r="AE11" s="53"/>
      <c r="AF11" s="54"/>
    </row>
    <row r="12" spans="2:32" ht="12.75">
      <c r="B12" s="23">
        <v>4</v>
      </c>
      <c r="C12" s="33">
        <v>2</v>
      </c>
      <c r="D12" s="112" t="s">
        <v>65</v>
      </c>
      <c r="E12" s="112"/>
      <c r="F12" s="112"/>
      <c r="G12" s="34">
        <v>23591</v>
      </c>
      <c r="H12" s="34">
        <v>23483</v>
      </c>
      <c r="I12" s="34">
        <v>26847</v>
      </c>
      <c r="J12" s="35">
        <v>26859</v>
      </c>
      <c r="K12" s="27"/>
      <c r="L12" s="36">
        <v>16270</v>
      </c>
      <c r="M12" s="36">
        <v>6287</v>
      </c>
      <c r="N12" s="36">
        <v>4117</v>
      </c>
      <c r="O12" s="36">
        <v>300</v>
      </c>
      <c r="P12" s="36"/>
      <c r="Q12" s="36">
        <f t="shared" si="0"/>
        <v>26974</v>
      </c>
      <c r="R12" s="27"/>
      <c r="S12" s="36"/>
      <c r="T12" s="36"/>
      <c r="U12" s="36"/>
      <c r="V12" s="36"/>
      <c r="W12" s="36"/>
      <c r="X12" s="36"/>
      <c r="Y12" s="36"/>
      <c r="Z12" s="36"/>
      <c r="AA12" s="36"/>
      <c r="AB12" s="36">
        <f t="shared" si="1"/>
        <v>0</v>
      </c>
      <c r="AC12" s="29"/>
      <c r="AD12" s="37">
        <f t="shared" si="2"/>
        <v>26974</v>
      </c>
      <c r="AE12" s="38">
        <v>27429</v>
      </c>
      <c r="AF12" s="39">
        <v>27444</v>
      </c>
    </row>
    <row r="13" spans="2:32" ht="12.75">
      <c r="B13" s="23">
        <v>5</v>
      </c>
      <c r="C13" s="47"/>
      <c r="D13" s="48" t="s">
        <v>58</v>
      </c>
      <c r="E13" s="114" t="s">
        <v>59</v>
      </c>
      <c r="F13" s="114"/>
      <c r="G13" s="49"/>
      <c r="H13" s="49"/>
      <c r="I13" s="49">
        <v>26847</v>
      </c>
      <c r="J13" s="50">
        <v>26859</v>
      </c>
      <c r="K13" s="27"/>
      <c r="L13" s="51">
        <v>16270</v>
      </c>
      <c r="M13" s="51">
        <v>6287</v>
      </c>
      <c r="N13" s="51">
        <v>4117</v>
      </c>
      <c r="O13" s="51">
        <v>300</v>
      </c>
      <c r="P13" s="51"/>
      <c r="Q13" s="51">
        <f t="shared" si="0"/>
        <v>26974</v>
      </c>
      <c r="R13" s="27"/>
      <c r="S13" s="51"/>
      <c r="T13" s="51"/>
      <c r="U13" s="51"/>
      <c r="V13" s="51"/>
      <c r="W13" s="51"/>
      <c r="X13" s="51"/>
      <c r="Y13" s="51"/>
      <c r="Z13" s="51"/>
      <c r="AA13" s="51"/>
      <c r="AB13" s="51">
        <f t="shared" si="1"/>
        <v>0</v>
      </c>
      <c r="AC13" s="27"/>
      <c r="AD13" s="52">
        <f t="shared" si="2"/>
        <v>26974</v>
      </c>
      <c r="AE13" s="53"/>
      <c r="AF13" s="54"/>
    </row>
    <row r="14" spans="2:32" ht="12.75">
      <c r="B14" s="23">
        <v>6</v>
      </c>
      <c r="C14" s="33">
        <v>3</v>
      </c>
      <c r="D14" s="112" t="s">
        <v>66</v>
      </c>
      <c r="E14" s="112"/>
      <c r="F14" s="112"/>
      <c r="G14" s="34">
        <v>3740</v>
      </c>
      <c r="H14" s="34">
        <v>3855</v>
      </c>
      <c r="I14" s="34">
        <v>6081</v>
      </c>
      <c r="J14" s="35">
        <v>6081</v>
      </c>
      <c r="K14" s="27"/>
      <c r="L14" s="36"/>
      <c r="M14" s="36">
        <v>699</v>
      </c>
      <c r="N14" s="36">
        <v>7750</v>
      </c>
      <c r="O14" s="36">
        <v>50</v>
      </c>
      <c r="P14" s="36"/>
      <c r="Q14" s="36">
        <f t="shared" si="0"/>
        <v>8499</v>
      </c>
      <c r="R14" s="27"/>
      <c r="S14" s="36"/>
      <c r="T14" s="36"/>
      <c r="U14" s="36"/>
      <c r="V14" s="36"/>
      <c r="W14" s="36"/>
      <c r="X14" s="36"/>
      <c r="Y14" s="36"/>
      <c r="Z14" s="36"/>
      <c r="AA14" s="36"/>
      <c r="AB14" s="36">
        <f t="shared" si="1"/>
        <v>0</v>
      </c>
      <c r="AC14" s="29"/>
      <c r="AD14" s="37">
        <f t="shared" si="2"/>
        <v>8499</v>
      </c>
      <c r="AE14" s="38">
        <v>4969</v>
      </c>
      <c r="AF14" s="39">
        <v>4969</v>
      </c>
    </row>
    <row r="15" spans="2:32" ht="12.75">
      <c r="B15" s="23">
        <v>7</v>
      </c>
      <c r="C15" s="47"/>
      <c r="D15" s="48" t="s">
        <v>67</v>
      </c>
      <c r="E15" s="114" t="s">
        <v>68</v>
      </c>
      <c r="F15" s="114"/>
      <c r="G15" s="49"/>
      <c r="H15" s="49"/>
      <c r="I15" s="49"/>
      <c r="J15" s="50"/>
      <c r="K15" s="27"/>
      <c r="L15" s="51"/>
      <c r="M15" s="51">
        <v>699</v>
      </c>
      <c r="N15" s="51">
        <v>7750</v>
      </c>
      <c r="O15" s="51">
        <v>50</v>
      </c>
      <c r="P15" s="51"/>
      <c r="Q15" s="51">
        <f t="shared" si="0"/>
        <v>8499</v>
      </c>
      <c r="R15" s="27"/>
      <c r="S15" s="51"/>
      <c r="T15" s="51"/>
      <c r="U15" s="51"/>
      <c r="V15" s="51"/>
      <c r="W15" s="51"/>
      <c r="X15" s="51"/>
      <c r="Y15" s="51"/>
      <c r="Z15" s="51"/>
      <c r="AA15" s="51"/>
      <c r="AB15" s="51">
        <f t="shared" si="1"/>
        <v>0</v>
      </c>
      <c r="AC15" s="27"/>
      <c r="AD15" s="52">
        <f t="shared" si="2"/>
        <v>8499</v>
      </c>
      <c r="AE15" s="53"/>
      <c r="AF15" s="54"/>
    </row>
    <row r="16" spans="2:32" ht="12.75">
      <c r="B16" s="23">
        <v>8</v>
      </c>
      <c r="C16" s="33">
        <v>4</v>
      </c>
      <c r="D16" s="112" t="s">
        <v>69</v>
      </c>
      <c r="E16" s="112"/>
      <c r="F16" s="112"/>
      <c r="G16" s="34">
        <v>6739</v>
      </c>
      <c r="H16" s="34">
        <v>6685</v>
      </c>
      <c r="I16" s="34">
        <v>8340</v>
      </c>
      <c r="J16" s="35">
        <v>8077</v>
      </c>
      <c r="K16" s="27"/>
      <c r="L16" s="36">
        <v>4805</v>
      </c>
      <c r="M16" s="36">
        <v>1853</v>
      </c>
      <c r="N16" s="36">
        <v>2071</v>
      </c>
      <c r="O16" s="36">
        <v>150</v>
      </c>
      <c r="P16" s="36"/>
      <c r="Q16" s="36">
        <f t="shared" si="0"/>
        <v>8879</v>
      </c>
      <c r="R16" s="27"/>
      <c r="S16" s="36"/>
      <c r="T16" s="36"/>
      <c r="U16" s="36"/>
      <c r="V16" s="36"/>
      <c r="W16" s="36"/>
      <c r="X16" s="36"/>
      <c r="Y16" s="36"/>
      <c r="Z16" s="36"/>
      <c r="AA16" s="36"/>
      <c r="AB16" s="36">
        <f t="shared" si="1"/>
        <v>0</v>
      </c>
      <c r="AC16" s="29"/>
      <c r="AD16" s="37">
        <f t="shared" si="2"/>
        <v>8879</v>
      </c>
      <c r="AE16" s="38">
        <v>8386</v>
      </c>
      <c r="AF16" s="39">
        <v>8386</v>
      </c>
    </row>
    <row r="17" spans="2:32" ht="12.75">
      <c r="B17" s="23">
        <v>9</v>
      </c>
      <c r="C17" s="47"/>
      <c r="D17" s="48" t="s">
        <v>28</v>
      </c>
      <c r="E17" s="114" t="s">
        <v>29</v>
      </c>
      <c r="F17" s="114"/>
      <c r="G17" s="49"/>
      <c r="H17" s="49"/>
      <c r="I17" s="49"/>
      <c r="J17" s="50"/>
      <c r="K17" s="27"/>
      <c r="L17" s="51">
        <v>4805</v>
      </c>
      <c r="M17" s="51">
        <v>1853</v>
      </c>
      <c r="N17" s="51">
        <v>2071</v>
      </c>
      <c r="O17" s="51">
        <v>150</v>
      </c>
      <c r="P17" s="51"/>
      <c r="Q17" s="51">
        <f t="shared" si="0"/>
        <v>8879</v>
      </c>
      <c r="R17" s="27"/>
      <c r="S17" s="51"/>
      <c r="T17" s="51"/>
      <c r="U17" s="51"/>
      <c r="V17" s="51"/>
      <c r="W17" s="51"/>
      <c r="X17" s="51"/>
      <c r="Y17" s="51"/>
      <c r="Z17" s="51"/>
      <c r="AA17" s="51"/>
      <c r="AB17" s="51">
        <f t="shared" si="1"/>
        <v>0</v>
      </c>
      <c r="AC17" s="27"/>
      <c r="AD17" s="52">
        <f t="shared" si="2"/>
        <v>8879</v>
      </c>
      <c r="AE17" s="53"/>
      <c r="AF17" s="54"/>
    </row>
    <row r="18" spans="2:32" ht="12.75">
      <c r="B18" s="23">
        <v>10</v>
      </c>
      <c r="C18" s="33">
        <v>5</v>
      </c>
      <c r="D18" s="112" t="s">
        <v>70</v>
      </c>
      <c r="E18" s="112"/>
      <c r="F18" s="112"/>
      <c r="G18" s="34">
        <v>15704</v>
      </c>
      <c r="H18" s="34">
        <v>15481</v>
      </c>
      <c r="I18" s="34">
        <v>16961</v>
      </c>
      <c r="J18" s="35">
        <v>17626</v>
      </c>
      <c r="K18" s="27"/>
      <c r="L18" s="36">
        <v>10566</v>
      </c>
      <c r="M18" s="36">
        <v>4077</v>
      </c>
      <c r="N18" s="36">
        <v>3976</v>
      </c>
      <c r="O18" s="36">
        <v>400</v>
      </c>
      <c r="P18" s="36"/>
      <c r="Q18" s="36">
        <f t="shared" si="0"/>
        <v>19019</v>
      </c>
      <c r="R18" s="27"/>
      <c r="S18" s="36"/>
      <c r="T18" s="36"/>
      <c r="U18" s="36"/>
      <c r="V18" s="36"/>
      <c r="W18" s="36"/>
      <c r="X18" s="36"/>
      <c r="Y18" s="36"/>
      <c r="Z18" s="36"/>
      <c r="AA18" s="36"/>
      <c r="AB18" s="36">
        <f t="shared" si="1"/>
        <v>0</v>
      </c>
      <c r="AC18" s="29"/>
      <c r="AD18" s="37">
        <f t="shared" si="2"/>
        <v>19019</v>
      </c>
      <c r="AE18" s="38">
        <v>17963</v>
      </c>
      <c r="AF18" s="39">
        <v>17976</v>
      </c>
    </row>
    <row r="19" spans="2:32" ht="12.75">
      <c r="B19" s="23">
        <v>11</v>
      </c>
      <c r="C19" s="47"/>
      <c r="D19" s="48" t="s">
        <v>28</v>
      </c>
      <c r="E19" s="114" t="s">
        <v>29</v>
      </c>
      <c r="F19" s="114"/>
      <c r="G19" s="49"/>
      <c r="H19" s="49"/>
      <c r="I19" s="49"/>
      <c r="J19" s="50"/>
      <c r="K19" s="27"/>
      <c r="L19" s="51">
        <v>10566</v>
      </c>
      <c r="M19" s="51">
        <v>4077</v>
      </c>
      <c r="N19" s="51">
        <v>3976</v>
      </c>
      <c r="O19" s="51">
        <v>400</v>
      </c>
      <c r="P19" s="51"/>
      <c r="Q19" s="51">
        <f t="shared" si="0"/>
        <v>19019</v>
      </c>
      <c r="R19" s="27"/>
      <c r="S19" s="51"/>
      <c r="T19" s="51"/>
      <c r="U19" s="51"/>
      <c r="V19" s="51"/>
      <c r="W19" s="51"/>
      <c r="X19" s="51"/>
      <c r="Y19" s="51"/>
      <c r="Z19" s="51"/>
      <c r="AA19" s="51"/>
      <c r="AB19" s="51">
        <f t="shared" si="1"/>
        <v>0</v>
      </c>
      <c r="AC19" s="27"/>
      <c r="AD19" s="52">
        <f t="shared" si="2"/>
        <v>19019</v>
      </c>
      <c r="AE19" s="53"/>
      <c r="AF19" s="54"/>
    </row>
    <row r="20" spans="2:32" ht="12.75">
      <c r="B20" s="23">
        <v>12</v>
      </c>
      <c r="C20" s="33">
        <v>6</v>
      </c>
      <c r="D20" s="112" t="s">
        <v>71</v>
      </c>
      <c r="E20" s="112"/>
      <c r="F20" s="112"/>
      <c r="G20" s="34">
        <v>679</v>
      </c>
      <c r="H20" s="34">
        <v>126</v>
      </c>
      <c r="I20" s="34">
        <v>800</v>
      </c>
      <c r="J20" s="35">
        <v>800</v>
      </c>
      <c r="K20" s="27"/>
      <c r="L20" s="36"/>
      <c r="M20" s="36"/>
      <c r="N20" s="36">
        <v>400</v>
      </c>
      <c r="O20" s="36"/>
      <c r="P20" s="36"/>
      <c r="Q20" s="36">
        <f t="shared" si="0"/>
        <v>400</v>
      </c>
      <c r="R20" s="27"/>
      <c r="S20" s="36"/>
      <c r="T20" s="36"/>
      <c r="U20" s="36"/>
      <c r="V20" s="36"/>
      <c r="W20" s="36"/>
      <c r="X20" s="36"/>
      <c r="Y20" s="36"/>
      <c r="Z20" s="36"/>
      <c r="AA20" s="36"/>
      <c r="AB20" s="36">
        <f t="shared" si="1"/>
        <v>0</v>
      </c>
      <c r="AC20" s="29"/>
      <c r="AD20" s="37">
        <f t="shared" si="2"/>
        <v>400</v>
      </c>
      <c r="AE20" s="38">
        <v>300</v>
      </c>
      <c r="AF20" s="39">
        <v>300</v>
      </c>
    </row>
    <row r="21" spans="2:32" ht="12.75">
      <c r="B21" s="23">
        <v>13</v>
      </c>
      <c r="C21" s="47"/>
      <c r="D21" s="48" t="s">
        <v>28</v>
      </c>
      <c r="E21" s="114" t="s">
        <v>29</v>
      </c>
      <c r="F21" s="114"/>
      <c r="G21" s="49"/>
      <c r="H21" s="49"/>
      <c r="I21" s="49"/>
      <c r="J21" s="50"/>
      <c r="K21" s="27"/>
      <c r="L21" s="51"/>
      <c r="M21" s="51"/>
      <c r="N21" s="51">
        <v>400</v>
      </c>
      <c r="O21" s="51"/>
      <c r="P21" s="51"/>
      <c r="Q21" s="51">
        <f t="shared" si="0"/>
        <v>400</v>
      </c>
      <c r="R21" s="27"/>
      <c r="S21" s="51"/>
      <c r="T21" s="51"/>
      <c r="U21" s="51"/>
      <c r="V21" s="51"/>
      <c r="W21" s="51"/>
      <c r="X21" s="51"/>
      <c r="Y21" s="51"/>
      <c r="Z21" s="51"/>
      <c r="AA21" s="51"/>
      <c r="AB21" s="51">
        <f t="shared" si="1"/>
        <v>0</v>
      </c>
      <c r="AC21" s="27"/>
      <c r="AD21" s="52">
        <f t="shared" si="2"/>
        <v>400</v>
      </c>
      <c r="AE21" s="53"/>
      <c r="AF21" s="54"/>
    </row>
    <row r="22" spans="2:32" ht="12.75">
      <c r="B22" s="23">
        <v>14</v>
      </c>
      <c r="C22" s="33">
        <v>7</v>
      </c>
      <c r="D22" s="112" t="s">
        <v>72</v>
      </c>
      <c r="E22" s="112"/>
      <c r="F22" s="112"/>
      <c r="G22" s="34">
        <v>20049</v>
      </c>
      <c r="H22" s="34">
        <v>21398</v>
      </c>
      <c r="I22" s="34">
        <v>20838</v>
      </c>
      <c r="J22" s="35">
        <v>21104</v>
      </c>
      <c r="K22" s="27"/>
      <c r="L22" s="36">
        <v>12800</v>
      </c>
      <c r="M22" s="36">
        <v>4897</v>
      </c>
      <c r="N22" s="36">
        <v>5155</v>
      </c>
      <c r="O22" s="36">
        <v>300</v>
      </c>
      <c r="P22" s="36"/>
      <c r="Q22" s="36">
        <f t="shared" si="0"/>
        <v>23152</v>
      </c>
      <c r="R22" s="27"/>
      <c r="S22" s="36"/>
      <c r="T22" s="36"/>
      <c r="U22" s="36"/>
      <c r="V22" s="36"/>
      <c r="W22" s="36"/>
      <c r="X22" s="36"/>
      <c r="Y22" s="36"/>
      <c r="Z22" s="36"/>
      <c r="AA22" s="36"/>
      <c r="AB22" s="36">
        <f t="shared" si="1"/>
        <v>0</v>
      </c>
      <c r="AC22" s="29"/>
      <c r="AD22" s="37">
        <f t="shared" si="2"/>
        <v>23152</v>
      </c>
      <c r="AE22" s="38">
        <v>22888</v>
      </c>
      <c r="AF22" s="39">
        <v>22896</v>
      </c>
    </row>
    <row r="23" spans="2:32" ht="12.75">
      <c r="B23" s="23">
        <v>15</v>
      </c>
      <c r="C23" s="47"/>
      <c r="D23" s="48" t="s">
        <v>28</v>
      </c>
      <c r="E23" s="114" t="s">
        <v>29</v>
      </c>
      <c r="F23" s="114"/>
      <c r="G23" s="49"/>
      <c r="H23" s="49"/>
      <c r="I23" s="49"/>
      <c r="J23" s="50"/>
      <c r="K23" s="27"/>
      <c r="L23" s="51">
        <v>12800</v>
      </c>
      <c r="M23" s="51">
        <v>4897</v>
      </c>
      <c r="N23" s="51">
        <v>5155</v>
      </c>
      <c r="O23" s="51">
        <v>300</v>
      </c>
      <c r="P23" s="51"/>
      <c r="Q23" s="51">
        <f t="shared" si="0"/>
        <v>23152</v>
      </c>
      <c r="R23" s="27"/>
      <c r="S23" s="51"/>
      <c r="T23" s="51"/>
      <c r="U23" s="51"/>
      <c r="V23" s="51"/>
      <c r="W23" s="51"/>
      <c r="X23" s="51"/>
      <c r="Y23" s="51"/>
      <c r="Z23" s="51"/>
      <c r="AA23" s="51"/>
      <c r="AB23" s="51">
        <f t="shared" si="1"/>
        <v>0</v>
      </c>
      <c r="AC23" s="27"/>
      <c r="AD23" s="52">
        <f t="shared" si="2"/>
        <v>23152</v>
      </c>
      <c r="AE23" s="53"/>
      <c r="AF23" s="54"/>
    </row>
    <row r="24" spans="2:32" ht="12.75">
      <c r="B24" s="23">
        <v>16</v>
      </c>
      <c r="C24" s="33">
        <v>8</v>
      </c>
      <c r="D24" s="112" t="s">
        <v>73</v>
      </c>
      <c r="E24" s="112"/>
      <c r="F24" s="112"/>
      <c r="G24" s="34"/>
      <c r="H24" s="34"/>
      <c r="I24" s="34"/>
      <c r="J24" s="35"/>
      <c r="K24" s="27"/>
      <c r="L24" s="36"/>
      <c r="M24" s="36"/>
      <c r="N24" s="36"/>
      <c r="O24" s="36"/>
      <c r="P24" s="36"/>
      <c r="Q24" s="36">
        <f t="shared" si="0"/>
        <v>0</v>
      </c>
      <c r="R24" s="27"/>
      <c r="S24" s="36"/>
      <c r="T24" s="36"/>
      <c r="U24" s="36"/>
      <c r="V24" s="36"/>
      <c r="W24" s="36"/>
      <c r="X24" s="36"/>
      <c r="Y24" s="36"/>
      <c r="Z24" s="36"/>
      <c r="AA24" s="36"/>
      <c r="AB24" s="36">
        <f t="shared" si="1"/>
        <v>0</v>
      </c>
      <c r="AC24" s="29"/>
      <c r="AD24" s="37">
        <f t="shared" si="2"/>
        <v>0</v>
      </c>
      <c r="AE24" s="38"/>
      <c r="AF24" s="39"/>
    </row>
    <row r="25" spans="2:32" ht="12.75">
      <c r="B25" s="23">
        <v>17</v>
      </c>
      <c r="C25" s="47"/>
      <c r="D25" s="48" t="s">
        <v>28</v>
      </c>
      <c r="E25" s="114" t="s">
        <v>29</v>
      </c>
      <c r="F25" s="114"/>
      <c r="G25" s="49"/>
      <c r="H25" s="49"/>
      <c r="I25" s="49"/>
      <c r="J25" s="50"/>
      <c r="K25" s="27"/>
      <c r="L25" s="51"/>
      <c r="M25" s="51"/>
      <c r="N25" s="51"/>
      <c r="O25" s="51"/>
      <c r="P25" s="51"/>
      <c r="Q25" s="51">
        <f t="shared" si="0"/>
        <v>0</v>
      </c>
      <c r="R25" s="27"/>
      <c r="S25" s="51"/>
      <c r="T25" s="51"/>
      <c r="U25" s="51"/>
      <c r="V25" s="51"/>
      <c r="W25" s="51"/>
      <c r="X25" s="51"/>
      <c r="Y25" s="51"/>
      <c r="Z25" s="51"/>
      <c r="AA25" s="51"/>
      <c r="AB25" s="51">
        <f t="shared" si="1"/>
        <v>0</v>
      </c>
      <c r="AC25" s="27"/>
      <c r="AD25" s="52">
        <f t="shared" si="2"/>
        <v>0</v>
      </c>
      <c r="AE25" s="53"/>
      <c r="AF25" s="54"/>
    </row>
    <row r="26" spans="2:32" ht="12.75">
      <c r="B26" s="23">
        <v>18</v>
      </c>
      <c r="C26" s="33">
        <v>9</v>
      </c>
      <c r="D26" s="112" t="s">
        <v>74</v>
      </c>
      <c r="E26" s="112"/>
      <c r="F26" s="112"/>
      <c r="G26" s="34">
        <v>144</v>
      </c>
      <c r="H26" s="34">
        <v>979</v>
      </c>
      <c r="I26" s="34">
        <v>1116</v>
      </c>
      <c r="J26" s="35">
        <v>2143</v>
      </c>
      <c r="K26" s="27"/>
      <c r="L26" s="36"/>
      <c r="M26" s="36"/>
      <c r="N26" s="36">
        <v>830</v>
      </c>
      <c r="O26" s="36">
        <v>83</v>
      </c>
      <c r="P26" s="36"/>
      <c r="Q26" s="36">
        <f t="shared" si="0"/>
        <v>913</v>
      </c>
      <c r="R26" s="27"/>
      <c r="S26" s="36"/>
      <c r="T26" s="36"/>
      <c r="U26" s="36"/>
      <c r="V26" s="36"/>
      <c r="W26" s="36"/>
      <c r="X26" s="36"/>
      <c r="Y26" s="36"/>
      <c r="Z26" s="36"/>
      <c r="AA26" s="36"/>
      <c r="AB26" s="36">
        <f t="shared" si="1"/>
        <v>0</v>
      </c>
      <c r="AC26" s="29"/>
      <c r="AD26" s="37">
        <f t="shared" si="2"/>
        <v>913</v>
      </c>
      <c r="AE26" s="38">
        <v>913</v>
      </c>
      <c r="AF26" s="39">
        <v>913</v>
      </c>
    </row>
    <row r="27" spans="2:32" ht="12.75">
      <c r="B27" s="23">
        <v>19</v>
      </c>
      <c r="C27" s="47"/>
      <c r="D27" s="48" t="s">
        <v>28</v>
      </c>
      <c r="E27" s="114" t="s">
        <v>29</v>
      </c>
      <c r="F27" s="114"/>
      <c r="G27" s="49"/>
      <c r="H27" s="49"/>
      <c r="I27" s="49"/>
      <c r="J27" s="50"/>
      <c r="K27" s="27"/>
      <c r="L27" s="51"/>
      <c r="M27" s="51"/>
      <c r="N27" s="51">
        <v>830</v>
      </c>
      <c r="O27" s="51">
        <v>83</v>
      </c>
      <c r="P27" s="51"/>
      <c r="Q27" s="51">
        <f t="shared" si="0"/>
        <v>913</v>
      </c>
      <c r="R27" s="27"/>
      <c r="S27" s="51"/>
      <c r="T27" s="51"/>
      <c r="U27" s="51"/>
      <c r="V27" s="51"/>
      <c r="W27" s="51"/>
      <c r="X27" s="51"/>
      <c r="Y27" s="51"/>
      <c r="Z27" s="51"/>
      <c r="AA27" s="51"/>
      <c r="AB27" s="51">
        <f t="shared" si="1"/>
        <v>0</v>
      </c>
      <c r="AC27" s="27"/>
      <c r="AD27" s="52">
        <f t="shared" si="2"/>
        <v>913</v>
      </c>
      <c r="AE27" s="53"/>
      <c r="AF27" s="54"/>
    </row>
    <row r="28" spans="2:32" ht="12.75">
      <c r="B28" s="23">
        <v>20</v>
      </c>
      <c r="C28" s="33">
        <v>10</v>
      </c>
      <c r="D28" s="112" t="s">
        <v>75</v>
      </c>
      <c r="E28" s="112"/>
      <c r="F28" s="112"/>
      <c r="G28" s="34">
        <v>4396</v>
      </c>
      <c r="H28" s="34">
        <v>4052</v>
      </c>
      <c r="I28" s="34">
        <v>4500</v>
      </c>
      <c r="J28" s="35">
        <v>4500</v>
      </c>
      <c r="K28" s="27"/>
      <c r="L28" s="36"/>
      <c r="M28" s="36"/>
      <c r="N28" s="36">
        <v>4500</v>
      </c>
      <c r="O28" s="36"/>
      <c r="P28" s="36"/>
      <c r="Q28" s="36">
        <f t="shared" si="0"/>
        <v>4500</v>
      </c>
      <c r="R28" s="27"/>
      <c r="S28" s="36"/>
      <c r="T28" s="36"/>
      <c r="U28" s="36"/>
      <c r="V28" s="36"/>
      <c r="W28" s="36"/>
      <c r="X28" s="36"/>
      <c r="Y28" s="36"/>
      <c r="Z28" s="36"/>
      <c r="AA28" s="36"/>
      <c r="AB28" s="36">
        <f t="shared" si="1"/>
        <v>0</v>
      </c>
      <c r="AC28" s="29"/>
      <c r="AD28" s="37">
        <f t="shared" si="2"/>
        <v>4500</v>
      </c>
      <c r="AE28" s="38">
        <v>4500</v>
      </c>
      <c r="AF28" s="39">
        <v>4500</v>
      </c>
    </row>
    <row r="29" spans="2:32" ht="12.75">
      <c r="B29" s="23">
        <v>21</v>
      </c>
      <c r="C29" s="47"/>
      <c r="D29" s="48" t="s">
        <v>76</v>
      </c>
      <c r="E29" s="114" t="s">
        <v>77</v>
      </c>
      <c r="F29" s="114"/>
      <c r="G29" s="49"/>
      <c r="H29" s="49"/>
      <c r="I29" s="49">
        <v>4500</v>
      </c>
      <c r="J29" s="50">
        <v>4500</v>
      </c>
      <c r="K29" s="27"/>
      <c r="L29" s="51"/>
      <c r="M29" s="51"/>
      <c r="N29" s="51">
        <v>4500</v>
      </c>
      <c r="O29" s="51"/>
      <c r="P29" s="51"/>
      <c r="Q29" s="51">
        <f t="shared" si="0"/>
        <v>4500</v>
      </c>
      <c r="R29" s="27"/>
      <c r="S29" s="51"/>
      <c r="T29" s="51"/>
      <c r="U29" s="51"/>
      <c r="V29" s="51"/>
      <c r="W29" s="51"/>
      <c r="X29" s="51"/>
      <c r="Y29" s="51"/>
      <c r="Z29" s="51"/>
      <c r="AA29" s="51"/>
      <c r="AB29" s="51">
        <f t="shared" si="1"/>
        <v>0</v>
      </c>
      <c r="AC29" s="27"/>
      <c r="AD29" s="52">
        <f t="shared" si="2"/>
        <v>4500</v>
      </c>
      <c r="AE29" s="53"/>
      <c r="AF29" s="54"/>
    </row>
    <row r="30" spans="2:32" ht="12.75">
      <c r="B30" s="55"/>
      <c r="C30" s="55"/>
      <c r="D30" s="55"/>
      <c r="E30" s="55"/>
      <c r="F30" s="55"/>
      <c r="G30" s="55"/>
      <c r="H30" s="55"/>
      <c r="I30" s="55"/>
      <c r="J30" s="55"/>
      <c r="K30" s="3"/>
      <c r="L30" s="55"/>
      <c r="M30" s="55"/>
      <c r="N30" s="55"/>
      <c r="O30" s="55"/>
      <c r="P30" s="55"/>
      <c r="Q30" s="55"/>
      <c r="R30" s="3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"/>
      <c r="AD30" s="55"/>
      <c r="AE30" s="55"/>
      <c r="AF30" s="55"/>
    </row>
  </sheetData>
  <sheetProtection password="E8AC" sheet="1"/>
  <mergeCells count="45">
    <mergeCell ref="E25:F25"/>
    <mergeCell ref="D26:F26"/>
    <mergeCell ref="E27:F27"/>
    <mergeCell ref="D28:F28"/>
    <mergeCell ref="E29:F29"/>
    <mergeCell ref="E19:F19"/>
    <mergeCell ref="D20:F20"/>
    <mergeCell ref="E21:F21"/>
    <mergeCell ref="D22:F22"/>
    <mergeCell ref="E23:F23"/>
    <mergeCell ref="D24:F24"/>
    <mergeCell ref="E13:F13"/>
    <mergeCell ref="D14:F14"/>
    <mergeCell ref="E15:F15"/>
    <mergeCell ref="D16:F16"/>
    <mergeCell ref="E17:F17"/>
    <mergeCell ref="D18:F18"/>
    <mergeCell ref="AA7:AA8"/>
    <mergeCell ref="AB7:AB8"/>
    <mergeCell ref="D9:F9"/>
    <mergeCell ref="D10:F10"/>
    <mergeCell ref="E11:F11"/>
    <mergeCell ref="D12:F12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57421875" style="0" customWidth="1"/>
    <col min="9" max="9" width="8.7109375" style="0" customWidth="1"/>
    <col min="10" max="10" width="9.8515625" style="0" customWidth="1"/>
    <col min="11" max="11" width="0.85546875" style="0" customWidth="1"/>
    <col min="12" max="13" width="0" style="0" hidden="1" customWidth="1"/>
    <col min="14" max="14" width="8.7109375" style="0" customWidth="1"/>
    <col min="15" max="16" width="0" style="0" hidden="1" customWidth="1"/>
    <col min="17" max="17" width="8.7109375" style="0" customWidth="1"/>
    <col min="18" max="18" width="0.85546875" style="0" customWidth="1"/>
    <col min="19" max="20" width="0" style="0" hidden="1" customWidth="1"/>
    <col min="21" max="21" width="7.7109375" style="0" customWidth="1"/>
    <col min="22" max="22" width="0" style="0" hidden="1" customWidth="1"/>
    <col min="23" max="23" width="7.7109375" style="0" customWidth="1"/>
    <col min="24" max="27" width="0" style="0" hidden="1" customWidth="1"/>
    <col min="28" max="28" width="7.71093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210</v>
      </c>
    </row>
    <row r="2" ht="15.75">
      <c r="B2" s="1" t="s">
        <v>78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33.7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2012</v>
      </c>
      <c r="H8" s="18">
        <v>2013</v>
      </c>
      <c r="I8" s="18">
        <v>2014</v>
      </c>
      <c r="J8" s="19">
        <v>2014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2015</v>
      </c>
      <c r="AE8" s="21">
        <v>2016</v>
      </c>
      <c r="AF8" s="22">
        <v>2017</v>
      </c>
    </row>
    <row r="9" spans="2:32" ht="12.75">
      <c r="B9" s="23">
        <v>1</v>
      </c>
      <c r="C9" s="24">
        <v>5</v>
      </c>
      <c r="D9" s="111" t="s">
        <v>79</v>
      </c>
      <c r="E9" s="111"/>
      <c r="F9" s="111"/>
      <c r="G9" s="25">
        <v>500</v>
      </c>
      <c r="H9" s="25">
        <v>500</v>
      </c>
      <c r="I9" s="25">
        <v>500</v>
      </c>
      <c r="J9" s="26">
        <v>500</v>
      </c>
      <c r="K9" s="27"/>
      <c r="L9" s="28"/>
      <c r="M9" s="28"/>
      <c r="N9" s="28">
        <v>500</v>
      </c>
      <c r="O9" s="28"/>
      <c r="P9" s="28"/>
      <c r="Q9" s="28">
        <f aca="true" t="shared" si="0" ref="Q9:Q19">SUM(L9:P9)</f>
        <v>500</v>
      </c>
      <c r="R9" s="27"/>
      <c r="S9" s="28"/>
      <c r="T9" s="28"/>
      <c r="U9" s="28">
        <v>14000</v>
      </c>
      <c r="V9" s="28"/>
      <c r="W9" s="28">
        <v>1000</v>
      </c>
      <c r="X9" s="28"/>
      <c r="Y9" s="28"/>
      <c r="Z9" s="28"/>
      <c r="AA9" s="28"/>
      <c r="AB9" s="28">
        <f aca="true" t="shared" si="1" ref="AB9:AB19">SUM(S9:AA9)</f>
        <v>15000</v>
      </c>
      <c r="AC9" s="29"/>
      <c r="AD9" s="30">
        <f aca="true" t="shared" si="2" ref="AD9:AD19">Q9+AB9</f>
        <v>15500</v>
      </c>
      <c r="AE9" s="31">
        <v>500</v>
      </c>
      <c r="AF9" s="32">
        <v>500</v>
      </c>
    </row>
    <row r="10" spans="2:32" ht="12.75">
      <c r="B10" s="23">
        <v>2</v>
      </c>
      <c r="C10" s="33">
        <v>1</v>
      </c>
      <c r="D10" s="112" t="s">
        <v>80</v>
      </c>
      <c r="E10" s="112"/>
      <c r="F10" s="112"/>
      <c r="G10" s="34"/>
      <c r="H10" s="34"/>
      <c r="I10" s="34"/>
      <c r="J10" s="35"/>
      <c r="K10" s="27"/>
      <c r="L10" s="36"/>
      <c r="M10" s="36"/>
      <c r="N10" s="36"/>
      <c r="O10" s="36"/>
      <c r="P10" s="36"/>
      <c r="Q10" s="36">
        <f t="shared" si="0"/>
        <v>0</v>
      </c>
      <c r="R10" s="27"/>
      <c r="S10" s="36"/>
      <c r="T10" s="36"/>
      <c r="U10" s="36">
        <v>14000</v>
      </c>
      <c r="V10" s="36"/>
      <c r="W10" s="36">
        <v>1000</v>
      </c>
      <c r="X10" s="36"/>
      <c r="Y10" s="36"/>
      <c r="Z10" s="36"/>
      <c r="AA10" s="36"/>
      <c r="AB10" s="36">
        <f t="shared" si="1"/>
        <v>15000</v>
      </c>
      <c r="AC10" s="29"/>
      <c r="AD10" s="37">
        <f t="shared" si="2"/>
        <v>15000</v>
      </c>
      <c r="AE10" s="38"/>
      <c r="AF10" s="39"/>
    </row>
    <row r="11" spans="2:32" ht="12.75">
      <c r="B11" s="23">
        <v>3</v>
      </c>
      <c r="C11" s="47"/>
      <c r="D11" s="48" t="s">
        <v>81</v>
      </c>
      <c r="E11" s="114" t="s">
        <v>82</v>
      </c>
      <c r="F11" s="114"/>
      <c r="G11" s="49"/>
      <c r="H11" s="49"/>
      <c r="I11" s="49"/>
      <c r="J11" s="50"/>
      <c r="K11" s="27"/>
      <c r="L11" s="51"/>
      <c r="M11" s="51"/>
      <c r="N11" s="51"/>
      <c r="O11" s="51"/>
      <c r="P11" s="51"/>
      <c r="Q11" s="51">
        <f t="shared" si="0"/>
        <v>0</v>
      </c>
      <c r="R11" s="27"/>
      <c r="S11" s="51"/>
      <c r="T11" s="51"/>
      <c r="U11" s="51">
        <v>14000</v>
      </c>
      <c r="V11" s="51"/>
      <c r="W11" s="51">
        <v>1000</v>
      </c>
      <c r="X11" s="51"/>
      <c r="Y11" s="51"/>
      <c r="Z11" s="51"/>
      <c r="AA11" s="51"/>
      <c r="AB11" s="51">
        <f t="shared" si="1"/>
        <v>15000</v>
      </c>
      <c r="AC11" s="27"/>
      <c r="AD11" s="52">
        <f t="shared" si="2"/>
        <v>15000</v>
      </c>
      <c r="AE11" s="53"/>
      <c r="AF11" s="54"/>
    </row>
    <row r="12" spans="2:32" ht="12.75">
      <c r="B12" s="23">
        <v>4</v>
      </c>
      <c r="C12" s="33">
        <v>2</v>
      </c>
      <c r="D12" s="112" t="s">
        <v>83</v>
      </c>
      <c r="E12" s="112"/>
      <c r="F12" s="112"/>
      <c r="G12" s="34"/>
      <c r="H12" s="34"/>
      <c r="I12" s="34"/>
      <c r="J12" s="35"/>
      <c r="K12" s="27"/>
      <c r="L12" s="36"/>
      <c r="M12" s="36"/>
      <c r="N12" s="36"/>
      <c r="O12" s="36"/>
      <c r="P12" s="36"/>
      <c r="Q12" s="36">
        <f t="shared" si="0"/>
        <v>0</v>
      </c>
      <c r="R12" s="27"/>
      <c r="S12" s="36"/>
      <c r="T12" s="36"/>
      <c r="U12" s="36"/>
      <c r="V12" s="36"/>
      <c r="W12" s="36"/>
      <c r="X12" s="36"/>
      <c r="Y12" s="36"/>
      <c r="Z12" s="36"/>
      <c r="AA12" s="36"/>
      <c r="AB12" s="36">
        <f t="shared" si="1"/>
        <v>0</v>
      </c>
      <c r="AC12" s="29"/>
      <c r="AD12" s="37">
        <f t="shared" si="2"/>
        <v>0</v>
      </c>
      <c r="AE12" s="38"/>
      <c r="AF12" s="39"/>
    </row>
    <row r="13" spans="2:32" ht="12.75">
      <c r="B13" s="23">
        <v>5</v>
      </c>
      <c r="C13" s="47"/>
      <c r="D13" s="48" t="s">
        <v>84</v>
      </c>
      <c r="E13" s="114" t="s">
        <v>83</v>
      </c>
      <c r="F13" s="114"/>
      <c r="G13" s="49"/>
      <c r="H13" s="49"/>
      <c r="I13" s="49"/>
      <c r="J13" s="50"/>
      <c r="K13" s="27"/>
      <c r="L13" s="51"/>
      <c r="M13" s="51"/>
      <c r="N13" s="51"/>
      <c r="O13" s="51"/>
      <c r="P13" s="51"/>
      <c r="Q13" s="51">
        <f t="shared" si="0"/>
        <v>0</v>
      </c>
      <c r="R13" s="27"/>
      <c r="S13" s="51"/>
      <c r="T13" s="51"/>
      <c r="U13" s="51"/>
      <c r="V13" s="51"/>
      <c r="W13" s="51"/>
      <c r="X13" s="51"/>
      <c r="Y13" s="51"/>
      <c r="Z13" s="51"/>
      <c r="AA13" s="51"/>
      <c r="AB13" s="51">
        <f t="shared" si="1"/>
        <v>0</v>
      </c>
      <c r="AC13" s="27"/>
      <c r="AD13" s="52">
        <f t="shared" si="2"/>
        <v>0</v>
      </c>
      <c r="AE13" s="53"/>
      <c r="AF13" s="54"/>
    </row>
    <row r="14" spans="2:32" ht="12.75">
      <c r="B14" s="23">
        <v>6</v>
      </c>
      <c r="C14" s="33">
        <v>3</v>
      </c>
      <c r="D14" s="112" t="s">
        <v>85</v>
      </c>
      <c r="E14" s="112"/>
      <c r="F14" s="112"/>
      <c r="G14" s="34"/>
      <c r="H14" s="34"/>
      <c r="I14" s="34"/>
      <c r="J14" s="35"/>
      <c r="K14" s="27"/>
      <c r="L14" s="36"/>
      <c r="M14" s="36"/>
      <c r="N14" s="36"/>
      <c r="O14" s="36"/>
      <c r="P14" s="36"/>
      <c r="Q14" s="36">
        <f t="shared" si="0"/>
        <v>0</v>
      </c>
      <c r="R14" s="27"/>
      <c r="S14" s="36"/>
      <c r="T14" s="36"/>
      <c r="U14" s="36"/>
      <c r="V14" s="36"/>
      <c r="W14" s="36"/>
      <c r="X14" s="36"/>
      <c r="Y14" s="36"/>
      <c r="Z14" s="36"/>
      <c r="AA14" s="36"/>
      <c r="AB14" s="36">
        <f t="shared" si="1"/>
        <v>0</v>
      </c>
      <c r="AC14" s="29"/>
      <c r="AD14" s="37">
        <f t="shared" si="2"/>
        <v>0</v>
      </c>
      <c r="AE14" s="38"/>
      <c r="AF14" s="39"/>
    </row>
    <row r="15" spans="2:32" ht="12.75">
      <c r="B15" s="23">
        <v>7</v>
      </c>
      <c r="C15" s="47"/>
      <c r="D15" s="48" t="s">
        <v>86</v>
      </c>
      <c r="E15" s="114" t="s">
        <v>87</v>
      </c>
      <c r="F15" s="114"/>
      <c r="G15" s="49"/>
      <c r="H15" s="49"/>
      <c r="I15" s="49"/>
      <c r="J15" s="50"/>
      <c r="K15" s="27"/>
      <c r="L15" s="51"/>
      <c r="M15" s="51"/>
      <c r="N15" s="51"/>
      <c r="O15" s="51"/>
      <c r="P15" s="51"/>
      <c r="Q15" s="51">
        <f t="shared" si="0"/>
        <v>0</v>
      </c>
      <c r="R15" s="27"/>
      <c r="S15" s="51"/>
      <c r="T15" s="51"/>
      <c r="U15" s="51"/>
      <c r="V15" s="51"/>
      <c r="W15" s="51"/>
      <c r="X15" s="51"/>
      <c r="Y15" s="51"/>
      <c r="Z15" s="51"/>
      <c r="AA15" s="51"/>
      <c r="AB15" s="51">
        <f t="shared" si="1"/>
        <v>0</v>
      </c>
      <c r="AC15" s="27"/>
      <c r="AD15" s="52">
        <f t="shared" si="2"/>
        <v>0</v>
      </c>
      <c r="AE15" s="53"/>
      <c r="AF15" s="54"/>
    </row>
    <row r="16" spans="2:32" ht="12.75">
      <c r="B16" s="23">
        <v>8</v>
      </c>
      <c r="C16" s="33">
        <v>4</v>
      </c>
      <c r="D16" s="112" t="s">
        <v>88</v>
      </c>
      <c r="E16" s="112"/>
      <c r="F16" s="112"/>
      <c r="G16" s="34">
        <v>500</v>
      </c>
      <c r="H16" s="34">
        <v>500</v>
      </c>
      <c r="I16" s="34">
        <v>500</v>
      </c>
      <c r="J16" s="35">
        <v>500</v>
      </c>
      <c r="K16" s="27"/>
      <c r="L16" s="36"/>
      <c r="M16" s="36"/>
      <c r="N16" s="36">
        <v>500</v>
      </c>
      <c r="O16" s="36"/>
      <c r="P16" s="36"/>
      <c r="Q16" s="36">
        <f t="shared" si="0"/>
        <v>500</v>
      </c>
      <c r="R16" s="27"/>
      <c r="S16" s="36"/>
      <c r="T16" s="36"/>
      <c r="U16" s="36"/>
      <c r="V16" s="36"/>
      <c r="W16" s="36"/>
      <c r="X16" s="36"/>
      <c r="Y16" s="36"/>
      <c r="Z16" s="36"/>
      <c r="AA16" s="36"/>
      <c r="AB16" s="36">
        <f t="shared" si="1"/>
        <v>0</v>
      </c>
      <c r="AC16" s="29"/>
      <c r="AD16" s="37">
        <f t="shared" si="2"/>
        <v>500</v>
      </c>
      <c r="AE16" s="38">
        <v>500</v>
      </c>
      <c r="AF16" s="39">
        <v>500</v>
      </c>
    </row>
    <row r="17" spans="2:32" ht="12.75">
      <c r="B17" s="23">
        <v>9</v>
      </c>
      <c r="C17" s="47"/>
      <c r="D17" s="48" t="s">
        <v>89</v>
      </c>
      <c r="E17" s="114" t="s">
        <v>90</v>
      </c>
      <c r="F17" s="114"/>
      <c r="G17" s="49"/>
      <c r="H17" s="49"/>
      <c r="I17" s="49"/>
      <c r="J17" s="50"/>
      <c r="K17" s="27"/>
      <c r="L17" s="51"/>
      <c r="M17" s="51"/>
      <c r="N17" s="51">
        <v>500</v>
      </c>
      <c r="O17" s="51"/>
      <c r="P17" s="51"/>
      <c r="Q17" s="51">
        <f t="shared" si="0"/>
        <v>500</v>
      </c>
      <c r="R17" s="27"/>
      <c r="S17" s="51"/>
      <c r="T17" s="51"/>
      <c r="U17" s="51"/>
      <c r="V17" s="51"/>
      <c r="W17" s="51"/>
      <c r="X17" s="51"/>
      <c r="Y17" s="51"/>
      <c r="Z17" s="51"/>
      <c r="AA17" s="51"/>
      <c r="AB17" s="51">
        <f t="shared" si="1"/>
        <v>0</v>
      </c>
      <c r="AC17" s="27"/>
      <c r="AD17" s="52">
        <f t="shared" si="2"/>
        <v>500</v>
      </c>
      <c r="AE17" s="53"/>
      <c r="AF17" s="54"/>
    </row>
    <row r="18" spans="2:32" ht="12.75">
      <c r="B18" s="23">
        <v>10</v>
      </c>
      <c r="C18" s="33">
        <v>5</v>
      </c>
      <c r="D18" s="112" t="s">
        <v>91</v>
      </c>
      <c r="E18" s="112"/>
      <c r="F18" s="112"/>
      <c r="G18" s="34"/>
      <c r="H18" s="34"/>
      <c r="I18" s="34"/>
      <c r="J18" s="35"/>
      <c r="K18" s="27"/>
      <c r="L18" s="36"/>
      <c r="M18" s="36"/>
      <c r="N18" s="36"/>
      <c r="O18" s="36"/>
      <c r="P18" s="36"/>
      <c r="Q18" s="36">
        <f t="shared" si="0"/>
        <v>0</v>
      </c>
      <c r="R18" s="27"/>
      <c r="S18" s="36"/>
      <c r="T18" s="36"/>
      <c r="U18" s="36"/>
      <c r="V18" s="36"/>
      <c r="W18" s="36"/>
      <c r="X18" s="36"/>
      <c r="Y18" s="36"/>
      <c r="Z18" s="36"/>
      <c r="AA18" s="36"/>
      <c r="AB18" s="36">
        <f t="shared" si="1"/>
        <v>0</v>
      </c>
      <c r="AC18" s="29"/>
      <c r="AD18" s="37">
        <f t="shared" si="2"/>
        <v>0</v>
      </c>
      <c r="AE18" s="38"/>
      <c r="AF18" s="39"/>
    </row>
    <row r="19" spans="2:32" ht="12.75">
      <c r="B19" s="23">
        <v>11</v>
      </c>
      <c r="C19" s="47"/>
      <c r="D19" s="48" t="s">
        <v>89</v>
      </c>
      <c r="E19" s="114" t="s">
        <v>90</v>
      </c>
      <c r="F19" s="114"/>
      <c r="G19" s="49"/>
      <c r="H19" s="49"/>
      <c r="I19" s="49"/>
      <c r="J19" s="50"/>
      <c r="K19" s="27"/>
      <c r="L19" s="51"/>
      <c r="M19" s="51"/>
      <c r="N19" s="51"/>
      <c r="O19" s="51"/>
      <c r="P19" s="51"/>
      <c r="Q19" s="51">
        <f t="shared" si="0"/>
        <v>0</v>
      </c>
      <c r="R19" s="27"/>
      <c r="S19" s="51"/>
      <c r="T19" s="51"/>
      <c r="U19" s="51"/>
      <c r="V19" s="51"/>
      <c r="W19" s="51"/>
      <c r="X19" s="51"/>
      <c r="Y19" s="51"/>
      <c r="Z19" s="51"/>
      <c r="AA19" s="51"/>
      <c r="AB19" s="51">
        <f t="shared" si="1"/>
        <v>0</v>
      </c>
      <c r="AC19" s="27"/>
      <c r="AD19" s="52">
        <f t="shared" si="2"/>
        <v>0</v>
      </c>
      <c r="AE19" s="53"/>
      <c r="AF19" s="54"/>
    </row>
    <row r="20" spans="2:32" ht="12.75">
      <c r="B20" s="55"/>
      <c r="C20" s="55"/>
      <c r="D20" s="55"/>
      <c r="E20" s="55"/>
      <c r="F20" s="55"/>
      <c r="G20" s="55"/>
      <c r="H20" s="55"/>
      <c r="I20" s="55"/>
      <c r="J20" s="55"/>
      <c r="K20" s="3"/>
      <c r="L20" s="55"/>
      <c r="M20" s="55"/>
      <c r="N20" s="55"/>
      <c r="O20" s="55"/>
      <c r="P20" s="55"/>
      <c r="Q20" s="55"/>
      <c r="R20" s="3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2"/>
      <c r="AD20" s="55"/>
      <c r="AE20" s="55"/>
      <c r="AF20" s="55"/>
    </row>
  </sheetData>
  <sheetProtection password="E8AC" sheet="1"/>
  <mergeCells count="35">
    <mergeCell ref="E19:F19"/>
    <mergeCell ref="E13:F13"/>
    <mergeCell ref="D14:F14"/>
    <mergeCell ref="E15:F15"/>
    <mergeCell ref="D16:F16"/>
    <mergeCell ref="E17:F17"/>
    <mergeCell ref="D18:F18"/>
    <mergeCell ref="AA7:AA8"/>
    <mergeCell ref="AB7:AB8"/>
    <mergeCell ref="D9:F9"/>
    <mergeCell ref="D10:F10"/>
    <mergeCell ref="E11:F11"/>
    <mergeCell ref="D12:F12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zoomScale="88" zoomScaleNormal="88" zoomScalePageLayoutView="0" workbookViewId="0" topLeftCell="A1">
      <selection activeCell="AB17" sqref="AB16:AB17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8" width="9.57421875" style="0" customWidth="1"/>
    <col min="9" max="9" width="8.7109375" style="0" customWidth="1"/>
    <col min="10" max="10" width="9.57421875" style="0" customWidth="1"/>
    <col min="11" max="11" width="0.85546875" style="0" customWidth="1"/>
    <col min="12" max="16" width="0" style="0" hidden="1" customWidth="1"/>
    <col min="17" max="17" width="10.57421875" style="0" customWidth="1"/>
    <col min="18" max="18" width="0.85546875" style="0" customWidth="1"/>
    <col min="19" max="27" width="0" style="0" hidden="1" customWidth="1"/>
    <col min="28" max="28" width="13.851562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210</v>
      </c>
    </row>
    <row r="2" ht="15.75">
      <c r="B2" s="1" t="s">
        <v>92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33.7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2012</v>
      </c>
      <c r="H8" s="18">
        <v>2013</v>
      </c>
      <c r="I8" s="18">
        <v>2014</v>
      </c>
      <c r="J8" s="19">
        <v>2014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2015</v>
      </c>
      <c r="AE8" s="21">
        <v>2016</v>
      </c>
      <c r="AF8" s="22">
        <v>2017</v>
      </c>
    </row>
    <row r="9" spans="2:32" ht="12.75">
      <c r="B9" s="23">
        <v>1</v>
      </c>
      <c r="C9" s="24">
        <v>6</v>
      </c>
      <c r="D9" s="111" t="s">
        <v>93</v>
      </c>
      <c r="E9" s="111"/>
      <c r="F9" s="111"/>
      <c r="G9" s="25"/>
      <c r="H9" s="25"/>
      <c r="I9" s="25"/>
      <c r="J9" s="26"/>
      <c r="K9" s="27"/>
      <c r="L9" s="28"/>
      <c r="M9" s="28"/>
      <c r="N9" s="28"/>
      <c r="O9" s="28"/>
      <c r="P9" s="28"/>
      <c r="Q9" s="28">
        <f>SUM(L9:P9)</f>
        <v>0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>SUM(S9:AA9)</f>
        <v>0</v>
      </c>
      <c r="AC9" s="29"/>
      <c r="AD9" s="30">
        <f>Q9+AB9</f>
        <v>0</v>
      </c>
      <c r="AE9" s="31"/>
      <c r="AF9" s="32"/>
    </row>
    <row r="10" spans="2:32" ht="12.75">
      <c r="B10" s="23">
        <v>2</v>
      </c>
      <c r="C10" s="33">
        <v>1</v>
      </c>
      <c r="D10" s="112" t="s">
        <v>94</v>
      </c>
      <c r="E10" s="112"/>
      <c r="F10" s="112"/>
      <c r="G10" s="34"/>
      <c r="H10" s="34"/>
      <c r="I10" s="34"/>
      <c r="J10" s="35"/>
      <c r="K10" s="27"/>
      <c r="L10" s="36"/>
      <c r="M10" s="36"/>
      <c r="N10" s="36"/>
      <c r="O10" s="36"/>
      <c r="P10" s="36"/>
      <c r="Q10" s="36">
        <f>SUM(L10:P10)</f>
        <v>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>SUM(S10:AA10)</f>
        <v>0</v>
      </c>
      <c r="AC10" s="29"/>
      <c r="AD10" s="37">
        <f>Q10+AB10</f>
        <v>0</v>
      </c>
      <c r="AE10" s="38"/>
      <c r="AF10" s="39"/>
    </row>
    <row r="11" spans="2:32" ht="12.75">
      <c r="B11" s="23">
        <v>3</v>
      </c>
      <c r="C11" s="47"/>
      <c r="D11" s="48" t="s">
        <v>95</v>
      </c>
      <c r="E11" s="114" t="s">
        <v>96</v>
      </c>
      <c r="F11" s="114"/>
      <c r="G11" s="49"/>
      <c r="H11" s="49"/>
      <c r="I11" s="49"/>
      <c r="J11" s="50"/>
      <c r="K11" s="27"/>
      <c r="L11" s="51"/>
      <c r="M11" s="51"/>
      <c r="N11" s="51"/>
      <c r="O11" s="51"/>
      <c r="P11" s="51"/>
      <c r="Q11" s="51">
        <f>SUM(L11:P11)</f>
        <v>0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>SUM(S11:AA11)</f>
        <v>0</v>
      </c>
      <c r="AC11" s="27"/>
      <c r="AD11" s="52">
        <f>Q11+AB11</f>
        <v>0</v>
      </c>
      <c r="AE11" s="53"/>
      <c r="AF11" s="54"/>
    </row>
    <row r="12" spans="2:32" ht="12.75">
      <c r="B12" s="55"/>
      <c r="C12" s="55"/>
      <c r="D12" s="55"/>
      <c r="E12" s="55"/>
      <c r="F12" s="55"/>
      <c r="G12" s="55"/>
      <c r="H12" s="55"/>
      <c r="I12" s="55"/>
      <c r="J12" s="55"/>
      <c r="K12" s="3"/>
      <c r="L12" s="55"/>
      <c r="M12" s="55"/>
      <c r="N12" s="55"/>
      <c r="O12" s="55"/>
      <c r="P12" s="55"/>
      <c r="Q12" s="55"/>
      <c r="R12" s="3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2"/>
      <c r="AD12" s="55"/>
      <c r="AE12" s="55"/>
      <c r="AF12" s="55"/>
    </row>
  </sheetData>
  <sheetProtection password="E8AC" sheet="1"/>
  <mergeCells count="27">
    <mergeCell ref="AA7:AA8"/>
    <mergeCell ref="AB7:AB8"/>
    <mergeCell ref="D9:F9"/>
    <mergeCell ref="D10:F10"/>
    <mergeCell ref="E11:F11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8" width="10.28125" style="0" customWidth="1"/>
    <col min="9" max="9" width="8.7109375" style="0" customWidth="1"/>
    <col min="10" max="10" width="9.421875" style="0" customWidth="1"/>
    <col min="11" max="11" width="0.85546875" style="0" customWidth="1"/>
    <col min="12" max="12" width="0" style="0" hidden="1" customWidth="1"/>
    <col min="13" max="14" width="8.7109375" style="0" customWidth="1"/>
    <col min="15" max="16" width="0" style="0" hidden="1" customWidth="1"/>
    <col min="17" max="17" width="8.7109375" style="0" customWidth="1"/>
    <col min="18" max="18" width="0.85546875" style="0" customWidth="1"/>
    <col min="19" max="22" width="0" style="0" hidden="1" customWidth="1"/>
    <col min="23" max="24" width="7.7109375" style="0" customWidth="1"/>
    <col min="25" max="27" width="0" style="0" hidden="1" customWidth="1"/>
    <col min="28" max="28" width="7.71093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210</v>
      </c>
    </row>
    <row r="2" ht="15.75">
      <c r="B2" s="1" t="s">
        <v>97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33.7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2012</v>
      </c>
      <c r="H8" s="18">
        <v>2013</v>
      </c>
      <c r="I8" s="18">
        <v>2014</v>
      </c>
      <c r="J8" s="19">
        <v>2014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2015</v>
      </c>
      <c r="AE8" s="21">
        <v>2016</v>
      </c>
      <c r="AF8" s="22">
        <v>2017</v>
      </c>
    </row>
    <row r="9" spans="2:32" ht="12.75">
      <c r="B9" s="23">
        <v>1</v>
      </c>
      <c r="C9" s="24">
        <v>7</v>
      </c>
      <c r="D9" s="111" t="s">
        <v>98</v>
      </c>
      <c r="E9" s="111"/>
      <c r="F9" s="111"/>
      <c r="G9" s="25">
        <v>4775</v>
      </c>
      <c r="H9" s="25">
        <v>14622</v>
      </c>
      <c r="I9" s="25">
        <v>17326</v>
      </c>
      <c r="J9" s="26">
        <v>35038</v>
      </c>
      <c r="K9" s="27"/>
      <c r="L9" s="28"/>
      <c r="M9" s="28">
        <v>231</v>
      </c>
      <c r="N9" s="28">
        <v>11250</v>
      </c>
      <c r="O9" s="28"/>
      <c r="P9" s="28"/>
      <c r="Q9" s="28">
        <f aca="true" t="shared" si="0" ref="Q9:Q22">SUM(L9:P9)</f>
        <v>11481</v>
      </c>
      <c r="R9" s="27"/>
      <c r="S9" s="28"/>
      <c r="T9" s="28"/>
      <c r="U9" s="28"/>
      <c r="V9" s="28"/>
      <c r="W9" s="28">
        <v>2600</v>
      </c>
      <c r="X9" s="28">
        <v>21400</v>
      </c>
      <c r="Y9" s="28"/>
      <c r="Z9" s="28"/>
      <c r="AA9" s="28"/>
      <c r="AB9" s="28">
        <f aca="true" t="shared" si="1" ref="AB9:AB22">SUM(S9:AA9)</f>
        <v>24000</v>
      </c>
      <c r="AC9" s="29"/>
      <c r="AD9" s="30">
        <f aca="true" t="shared" si="2" ref="AD9:AD22">Q9+AB9</f>
        <v>35481</v>
      </c>
      <c r="AE9" s="31">
        <v>11481</v>
      </c>
      <c r="AF9" s="32">
        <v>11481</v>
      </c>
    </row>
    <row r="10" spans="2:32" ht="12.75">
      <c r="B10" s="23">
        <v>2</v>
      </c>
      <c r="C10" s="33">
        <v>1</v>
      </c>
      <c r="D10" s="112" t="s">
        <v>99</v>
      </c>
      <c r="E10" s="112"/>
      <c r="F10" s="112"/>
      <c r="G10" s="34"/>
      <c r="H10" s="34"/>
      <c r="I10" s="34">
        <v>20</v>
      </c>
      <c r="J10" s="35">
        <v>20</v>
      </c>
      <c r="K10" s="27"/>
      <c r="L10" s="36"/>
      <c r="M10" s="36"/>
      <c r="N10" s="36">
        <v>20</v>
      </c>
      <c r="O10" s="36"/>
      <c r="P10" s="36"/>
      <c r="Q10" s="36">
        <f t="shared" si="0"/>
        <v>20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 t="shared" si="1"/>
        <v>0</v>
      </c>
      <c r="AC10" s="29"/>
      <c r="AD10" s="37">
        <f t="shared" si="2"/>
        <v>20</v>
      </c>
      <c r="AE10" s="38">
        <v>20</v>
      </c>
      <c r="AF10" s="39">
        <v>20</v>
      </c>
    </row>
    <row r="11" spans="2:32" ht="12.75">
      <c r="B11" s="23">
        <v>3</v>
      </c>
      <c r="C11" s="40">
        <v>1</v>
      </c>
      <c r="D11" s="113" t="s">
        <v>100</v>
      </c>
      <c r="E11" s="113"/>
      <c r="F11" s="113"/>
      <c r="G11" s="41"/>
      <c r="H11" s="41"/>
      <c r="I11" s="41"/>
      <c r="J11" s="42"/>
      <c r="K11" s="27"/>
      <c r="L11" s="43"/>
      <c r="M11" s="43"/>
      <c r="N11" s="43"/>
      <c r="O11" s="43"/>
      <c r="P11" s="43"/>
      <c r="Q11" s="43">
        <f t="shared" si="0"/>
        <v>0</v>
      </c>
      <c r="R11" s="27"/>
      <c r="S11" s="43"/>
      <c r="T11" s="43"/>
      <c r="U11" s="43"/>
      <c r="V11" s="43"/>
      <c r="W11" s="43"/>
      <c r="X11" s="43"/>
      <c r="Y11" s="43"/>
      <c r="Z11" s="43"/>
      <c r="AA11" s="43"/>
      <c r="AB11" s="43">
        <f t="shared" si="1"/>
        <v>0</v>
      </c>
      <c r="AC11" s="27"/>
      <c r="AD11" s="44">
        <f t="shared" si="2"/>
        <v>0</v>
      </c>
      <c r="AE11" s="45"/>
      <c r="AF11" s="46"/>
    </row>
    <row r="12" spans="2:32" ht="12.75">
      <c r="B12" s="23">
        <v>4</v>
      </c>
      <c r="C12" s="40">
        <v>2</v>
      </c>
      <c r="D12" s="113" t="s">
        <v>101</v>
      </c>
      <c r="E12" s="113"/>
      <c r="F12" s="113"/>
      <c r="G12" s="41"/>
      <c r="H12" s="41"/>
      <c r="I12" s="41">
        <v>20</v>
      </c>
      <c r="J12" s="42">
        <v>20</v>
      </c>
      <c r="K12" s="27"/>
      <c r="L12" s="43"/>
      <c r="M12" s="43"/>
      <c r="N12" s="43">
        <v>20</v>
      </c>
      <c r="O12" s="43"/>
      <c r="P12" s="43"/>
      <c r="Q12" s="43">
        <f t="shared" si="0"/>
        <v>20</v>
      </c>
      <c r="R12" s="27"/>
      <c r="S12" s="43"/>
      <c r="T12" s="43"/>
      <c r="U12" s="43"/>
      <c r="V12" s="43"/>
      <c r="W12" s="43"/>
      <c r="X12" s="43"/>
      <c r="Y12" s="43"/>
      <c r="Z12" s="43"/>
      <c r="AA12" s="43"/>
      <c r="AB12" s="43">
        <f t="shared" si="1"/>
        <v>0</v>
      </c>
      <c r="AC12" s="27"/>
      <c r="AD12" s="44">
        <f t="shared" si="2"/>
        <v>20</v>
      </c>
      <c r="AE12" s="45">
        <v>20</v>
      </c>
      <c r="AF12" s="46">
        <v>20</v>
      </c>
    </row>
    <row r="13" spans="2:32" ht="12.75">
      <c r="B13" s="23">
        <v>5</v>
      </c>
      <c r="C13" s="47"/>
      <c r="D13" s="48" t="s">
        <v>102</v>
      </c>
      <c r="E13" s="114" t="s">
        <v>103</v>
      </c>
      <c r="F13" s="114"/>
      <c r="G13" s="49"/>
      <c r="H13" s="49"/>
      <c r="I13" s="49">
        <v>20</v>
      </c>
      <c r="J13" s="50">
        <v>20</v>
      </c>
      <c r="K13" s="27"/>
      <c r="L13" s="51"/>
      <c r="M13" s="51"/>
      <c r="N13" s="51">
        <v>20</v>
      </c>
      <c r="O13" s="51"/>
      <c r="P13" s="51"/>
      <c r="Q13" s="51">
        <f t="shared" si="0"/>
        <v>20</v>
      </c>
      <c r="R13" s="27"/>
      <c r="S13" s="51"/>
      <c r="T13" s="51"/>
      <c r="U13" s="51"/>
      <c r="V13" s="51"/>
      <c r="W13" s="51"/>
      <c r="X13" s="51"/>
      <c r="Y13" s="51"/>
      <c r="Z13" s="51"/>
      <c r="AA13" s="51"/>
      <c r="AB13" s="51">
        <f t="shared" si="1"/>
        <v>0</v>
      </c>
      <c r="AC13" s="27"/>
      <c r="AD13" s="52">
        <f t="shared" si="2"/>
        <v>20</v>
      </c>
      <c r="AE13" s="53"/>
      <c r="AF13" s="54"/>
    </row>
    <row r="14" spans="2:32" ht="12.75">
      <c r="B14" s="23">
        <v>6</v>
      </c>
      <c r="C14" s="33">
        <v>2</v>
      </c>
      <c r="D14" s="112" t="s">
        <v>104</v>
      </c>
      <c r="E14" s="112"/>
      <c r="F14" s="112"/>
      <c r="G14" s="34">
        <v>3071</v>
      </c>
      <c r="H14" s="34">
        <v>3847</v>
      </c>
      <c r="I14" s="34">
        <v>6080</v>
      </c>
      <c r="J14" s="35">
        <v>10780</v>
      </c>
      <c r="K14" s="27"/>
      <c r="L14" s="36"/>
      <c r="M14" s="36"/>
      <c r="N14" s="36">
        <v>80</v>
      </c>
      <c r="O14" s="36"/>
      <c r="P14" s="36"/>
      <c r="Q14" s="36">
        <f t="shared" si="0"/>
        <v>80</v>
      </c>
      <c r="R14" s="27"/>
      <c r="S14" s="36"/>
      <c r="T14" s="36"/>
      <c r="U14" s="36"/>
      <c r="V14" s="36"/>
      <c r="W14" s="36">
        <v>2000</v>
      </c>
      <c r="X14" s="36">
        <v>12000</v>
      </c>
      <c r="Y14" s="36"/>
      <c r="Z14" s="36"/>
      <c r="AA14" s="36"/>
      <c r="AB14" s="36">
        <f t="shared" si="1"/>
        <v>14000</v>
      </c>
      <c r="AC14" s="29"/>
      <c r="AD14" s="37">
        <f t="shared" si="2"/>
        <v>14080</v>
      </c>
      <c r="AE14" s="38">
        <v>80</v>
      </c>
      <c r="AF14" s="39">
        <v>80</v>
      </c>
    </row>
    <row r="15" spans="2:32" ht="12.75">
      <c r="B15" s="23">
        <v>7</v>
      </c>
      <c r="C15" s="47"/>
      <c r="D15" s="48" t="s">
        <v>102</v>
      </c>
      <c r="E15" s="114" t="s">
        <v>103</v>
      </c>
      <c r="F15" s="114"/>
      <c r="G15" s="49"/>
      <c r="H15" s="49"/>
      <c r="I15" s="49">
        <v>6080</v>
      </c>
      <c r="J15" s="50">
        <v>10780</v>
      </c>
      <c r="K15" s="27"/>
      <c r="L15" s="51"/>
      <c r="M15" s="51"/>
      <c r="N15" s="51">
        <v>80</v>
      </c>
      <c r="O15" s="51"/>
      <c r="P15" s="51"/>
      <c r="Q15" s="51">
        <f t="shared" si="0"/>
        <v>80</v>
      </c>
      <c r="R15" s="27"/>
      <c r="S15" s="51"/>
      <c r="T15" s="51"/>
      <c r="U15" s="51"/>
      <c r="V15" s="51"/>
      <c r="W15" s="51">
        <v>2000</v>
      </c>
      <c r="X15" s="51">
        <v>12000</v>
      </c>
      <c r="Y15" s="51"/>
      <c r="Z15" s="51"/>
      <c r="AA15" s="51"/>
      <c r="AB15" s="51">
        <f t="shared" si="1"/>
        <v>14000</v>
      </c>
      <c r="AC15" s="27"/>
      <c r="AD15" s="52">
        <f t="shared" si="2"/>
        <v>14080</v>
      </c>
      <c r="AE15" s="53"/>
      <c r="AF15" s="54"/>
    </row>
    <row r="16" spans="2:32" ht="12.75">
      <c r="B16" s="23">
        <v>8</v>
      </c>
      <c r="C16" s="33">
        <v>3</v>
      </c>
      <c r="D16" s="112" t="s">
        <v>105</v>
      </c>
      <c r="E16" s="112"/>
      <c r="F16" s="112"/>
      <c r="G16" s="34"/>
      <c r="H16" s="34">
        <v>7140</v>
      </c>
      <c r="I16" s="34">
        <v>9000</v>
      </c>
      <c r="J16" s="35">
        <v>23000</v>
      </c>
      <c r="K16" s="27"/>
      <c r="L16" s="36"/>
      <c r="M16" s="36"/>
      <c r="N16" s="36">
        <v>9000</v>
      </c>
      <c r="O16" s="36"/>
      <c r="P16" s="36"/>
      <c r="Q16" s="36">
        <f t="shared" si="0"/>
        <v>9000</v>
      </c>
      <c r="R16" s="27"/>
      <c r="S16" s="36"/>
      <c r="T16" s="36"/>
      <c r="U16" s="36"/>
      <c r="V16" s="36"/>
      <c r="W16" s="36">
        <v>600</v>
      </c>
      <c r="X16" s="36">
        <v>9400</v>
      </c>
      <c r="Y16" s="36"/>
      <c r="Z16" s="36"/>
      <c r="AA16" s="36"/>
      <c r="AB16" s="36">
        <f t="shared" si="1"/>
        <v>10000</v>
      </c>
      <c r="AC16" s="29"/>
      <c r="AD16" s="37">
        <f t="shared" si="2"/>
        <v>19000</v>
      </c>
      <c r="AE16" s="38">
        <v>10000</v>
      </c>
      <c r="AF16" s="39">
        <v>10000</v>
      </c>
    </row>
    <row r="17" spans="2:32" ht="12.75">
      <c r="B17" s="23">
        <v>9</v>
      </c>
      <c r="C17" s="40">
        <v>1</v>
      </c>
      <c r="D17" s="113" t="s">
        <v>106</v>
      </c>
      <c r="E17" s="113"/>
      <c r="F17" s="113"/>
      <c r="G17" s="41"/>
      <c r="H17" s="41">
        <v>7140</v>
      </c>
      <c r="I17" s="41">
        <v>9000</v>
      </c>
      <c r="J17" s="42">
        <v>23000</v>
      </c>
      <c r="K17" s="27"/>
      <c r="L17" s="43"/>
      <c r="M17" s="43"/>
      <c r="N17" s="43">
        <v>9000</v>
      </c>
      <c r="O17" s="43"/>
      <c r="P17" s="43"/>
      <c r="Q17" s="43">
        <f t="shared" si="0"/>
        <v>9000</v>
      </c>
      <c r="R17" s="27"/>
      <c r="S17" s="43"/>
      <c r="T17" s="43"/>
      <c r="U17" s="43"/>
      <c r="V17" s="43"/>
      <c r="W17" s="43">
        <v>600</v>
      </c>
      <c r="X17" s="43">
        <v>9400</v>
      </c>
      <c r="Y17" s="43"/>
      <c r="Z17" s="43"/>
      <c r="AA17" s="43"/>
      <c r="AB17" s="43">
        <f t="shared" si="1"/>
        <v>10000</v>
      </c>
      <c r="AC17" s="27"/>
      <c r="AD17" s="44">
        <f t="shared" si="2"/>
        <v>19000</v>
      </c>
      <c r="AE17" s="45">
        <v>10000</v>
      </c>
      <c r="AF17" s="46">
        <v>10000</v>
      </c>
    </row>
    <row r="18" spans="2:32" ht="12.75">
      <c r="B18" s="23">
        <v>10</v>
      </c>
      <c r="C18" s="47"/>
      <c r="D18" s="48" t="s">
        <v>102</v>
      </c>
      <c r="E18" s="114" t="s">
        <v>103</v>
      </c>
      <c r="F18" s="114"/>
      <c r="G18" s="49"/>
      <c r="H18" s="49"/>
      <c r="I18" s="49">
        <v>9000</v>
      </c>
      <c r="J18" s="50">
        <v>23000</v>
      </c>
      <c r="K18" s="27"/>
      <c r="L18" s="51"/>
      <c r="M18" s="51"/>
      <c r="N18" s="51">
        <v>9000</v>
      </c>
      <c r="O18" s="51"/>
      <c r="P18" s="51"/>
      <c r="Q18" s="51">
        <f t="shared" si="0"/>
        <v>9000</v>
      </c>
      <c r="R18" s="27"/>
      <c r="S18" s="51"/>
      <c r="T18" s="51"/>
      <c r="U18" s="51"/>
      <c r="V18" s="51"/>
      <c r="W18" s="51">
        <v>600</v>
      </c>
      <c r="X18" s="51">
        <v>9400</v>
      </c>
      <c r="Y18" s="51"/>
      <c r="Z18" s="51"/>
      <c r="AA18" s="51"/>
      <c r="AB18" s="51">
        <f t="shared" si="1"/>
        <v>10000</v>
      </c>
      <c r="AC18" s="27"/>
      <c r="AD18" s="52">
        <f t="shared" si="2"/>
        <v>19000</v>
      </c>
      <c r="AE18" s="53"/>
      <c r="AF18" s="54"/>
    </row>
    <row r="19" spans="2:32" ht="12.75">
      <c r="B19" s="23">
        <v>11</v>
      </c>
      <c r="C19" s="33">
        <v>4</v>
      </c>
      <c r="D19" s="112" t="s">
        <v>107</v>
      </c>
      <c r="E19" s="112"/>
      <c r="F19" s="112"/>
      <c r="G19" s="34">
        <v>1704</v>
      </c>
      <c r="H19" s="34">
        <v>1152</v>
      </c>
      <c r="I19" s="34">
        <v>1226</v>
      </c>
      <c r="J19" s="35">
        <v>1238</v>
      </c>
      <c r="K19" s="27"/>
      <c r="L19" s="36"/>
      <c r="M19" s="36">
        <v>231</v>
      </c>
      <c r="N19" s="36">
        <v>1150</v>
      </c>
      <c r="O19" s="36"/>
      <c r="P19" s="36"/>
      <c r="Q19" s="36">
        <f t="shared" si="0"/>
        <v>1381</v>
      </c>
      <c r="R19" s="27"/>
      <c r="S19" s="36"/>
      <c r="T19" s="36"/>
      <c r="U19" s="36"/>
      <c r="V19" s="36"/>
      <c r="W19" s="36"/>
      <c r="X19" s="36"/>
      <c r="Y19" s="36"/>
      <c r="Z19" s="36"/>
      <c r="AA19" s="36"/>
      <c r="AB19" s="36">
        <f t="shared" si="1"/>
        <v>0</v>
      </c>
      <c r="AC19" s="29"/>
      <c r="AD19" s="37">
        <f t="shared" si="2"/>
        <v>1381</v>
      </c>
      <c r="AE19" s="38">
        <v>1381</v>
      </c>
      <c r="AF19" s="39">
        <v>1381</v>
      </c>
    </row>
    <row r="20" spans="2:32" ht="12.75">
      <c r="B20" s="23">
        <v>12</v>
      </c>
      <c r="C20" s="47"/>
      <c r="D20" s="48" t="s">
        <v>102</v>
      </c>
      <c r="E20" s="114" t="s">
        <v>103</v>
      </c>
      <c r="F20" s="114"/>
      <c r="G20" s="49"/>
      <c r="H20" s="49"/>
      <c r="I20" s="49">
        <v>1226</v>
      </c>
      <c r="J20" s="50">
        <v>1238</v>
      </c>
      <c r="K20" s="27"/>
      <c r="L20" s="51"/>
      <c r="M20" s="51">
        <v>231</v>
      </c>
      <c r="N20" s="51">
        <v>1150</v>
      </c>
      <c r="O20" s="51"/>
      <c r="P20" s="51"/>
      <c r="Q20" s="51">
        <f t="shared" si="0"/>
        <v>1381</v>
      </c>
      <c r="R20" s="27"/>
      <c r="S20" s="51"/>
      <c r="T20" s="51"/>
      <c r="U20" s="51"/>
      <c r="V20" s="51"/>
      <c r="W20" s="51"/>
      <c r="X20" s="51"/>
      <c r="Y20" s="51"/>
      <c r="Z20" s="51"/>
      <c r="AA20" s="51"/>
      <c r="AB20" s="51">
        <f t="shared" si="1"/>
        <v>0</v>
      </c>
      <c r="AC20" s="27"/>
      <c r="AD20" s="52">
        <f t="shared" si="2"/>
        <v>1381</v>
      </c>
      <c r="AE20" s="53"/>
      <c r="AF20" s="54"/>
    </row>
    <row r="21" spans="2:32" ht="12.75">
      <c r="B21" s="23">
        <v>13</v>
      </c>
      <c r="C21" s="33">
        <v>5</v>
      </c>
      <c r="D21" s="112" t="s">
        <v>108</v>
      </c>
      <c r="E21" s="112"/>
      <c r="F21" s="112"/>
      <c r="G21" s="34"/>
      <c r="H21" s="34">
        <v>2483</v>
      </c>
      <c r="I21" s="34">
        <v>1000</v>
      </c>
      <c r="J21" s="35"/>
      <c r="K21" s="27"/>
      <c r="L21" s="36"/>
      <c r="M21" s="36"/>
      <c r="N21" s="36">
        <v>1000</v>
      </c>
      <c r="O21" s="36"/>
      <c r="P21" s="36"/>
      <c r="Q21" s="36">
        <f t="shared" si="0"/>
        <v>1000</v>
      </c>
      <c r="R21" s="27"/>
      <c r="S21" s="36"/>
      <c r="T21" s="36"/>
      <c r="U21" s="36"/>
      <c r="V21" s="36"/>
      <c r="W21" s="36"/>
      <c r="X21" s="36"/>
      <c r="Y21" s="36"/>
      <c r="Z21" s="36"/>
      <c r="AA21" s="36"/>
      <c r="AB21" s="36">
        <f t="shared" si="1"/>
        <v>0</v>
      </c>
      <c r="AC21" s="29"/>
      <c r="AD21" s="37">
        <f t="shared" si="2"/>
        <v>1000</v>
      </c>
      <c r="AE21" s="38"/>
      <c r="AF21" s="39"/>
    </row>
    <row r="22" spans="2:32" ht="12.75">
      <c r="B22" s="23">
        <v>14</v>
      </c>
      <c r="C22" s="47"/>
      <c r="D22" s="48" t="s">
        <v>102</v>
      </c>
      <c r="E22" s="114" t="s">
        <v>103</v>
      </c>
      <c r="F22" s="114"/>
      <c r="G22" s="49"/>
      <c r="H22" s="49"/>
      <c r="I22" s="49">
        <v>1000</v>
      </c>
      <c r="J22" s="50"/>
      <c r="K22" s="27"/>
      <c r="L22" s="51"/>
      <c r="M22" s="51"/>
      <c r="N22" s="51">
        <v>1000</v>
      </c>
      <c r="O22" s="51"/>
      <c r="P22" s="51"/>
      <c r="Q22" s="51">
        <f t="shared" si="0"/>
        <v>1000</v>
      </c>
      <c r="R22" s="27"/>
      <c r="S22" s="51"/>
      <c r="T22" s="51"/>
      <c r="U22" s="51"/>
      <c r="V22" s="51"/>
      <c r="W22" s="51"/>
      <c r="X22" s="51"/>
      <c r="Y22" s="51"/>
      <c r="Z22" s="51"/>
      <c r="AA22" s="51"/>
      <c r="AB22" s="51">
        <f t="shared" si="1"/>
        <v>0</v>
      </c>
      <c r="AC22" s="27"/>
      <c r="AD22" s="52">
        <f t="shared" si="2"/>
        <v>1000</v>
      </c>
      <c r="AE22" s="53"/>
      <c r="AF22" s="54"/>
    </row>
    <row r="23" spans="2:32" ht="12.75">
      <c r="B23" s="55"/>
      <c r="C23" s="55"/>
      <c r="D23" s="55"/>
      <c r="E23" s="55"/>
      <c r="F23" s="55"/>
      <c r="G23" s="55"/>
      <c r="H23" s="55"/>
      <c r="I23" s="55"/>
      <c r="J23" s="55"/>
      <c r="K23" s="3"/>
      <c r="L23" s="55"/>
      <c r="M23" s="55"/>
      <c r="N23" s="55"/>
      <c r="O23" s="55"/>
      <c r="P23" s="55"/>
      <c r="Q23" s="55"/>
      <c r="R23" s="3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2"/>
      <c r="AD23" s="55"/>
      <c r="AE23" s="55"/>
      <c r="AF23" s="55"/>
    </row>
  </sheetData>
  <sheetProtection password="E8AC" sheet="1"/>
  <mergeCells count="38">
    <mergeCell ref="D19:F19"/>
    <mergeCell ref="E20:F20"/>
    <mergeCell ref="D21:F21"/>
    <mergeCell ref="E22:F22"/>
    <mergeCell ref="E13:F13"/>
    <mergeCell ref="D14:F14"/>
    <mergeCell ref="E15:F15"/>
    <mergeCell ref="D16:F16"/>
    <mergeCell ref="D17:F17"/>
    <mergeCell ref="E18:F18"/>
    <mergeCell ref="AA7:AA8"/>
    <mergeCell ref="AB7:AB8"/>
    <mergeCell ref="D9:F9"/>
    <mergeCell ref="D10:F10"/>
    <mergeCell ref="D11:F11"/>
    <mergeCell ref="D12:F12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zoomScale="88" zoomScaleNormal="88" zoomScalePageLayoutView="0" workbookViewId="0" topLeftCell="A1">
      <selection activeCell="AC1" sqref="AC1:AC16384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8515625" style="0" customWidth="1"/>
    <col min="9" max="9" width="8.7109375" style="0" customWidth="1"/>
    <col min="10" max="10" width="10.7109375" style="0" customWidth="1"/>
    <col min="11" max="11" width="0.85546875" style="0" customWidth="1"/>
    <col min="12" max="13" width="0" style="0" hidden="1" customWidth="1"/>
    <col min="14" max="14" width="8.7109375" style="0" customWidth="1"/>
    <col min="15" max="16" width="0" style="0" hidden="1" customWidth="1"/>
    <col min="17" max="17" width="8.7109375" style="0" customWidth="1"/>
    <col min="18" max="18" width="0.85546875" style="0" customWidth="1"/>
    <col min="19" max="27" width="0" style="0" hidden="1" customWidth="1"/>
    <col min="28" max="28" width="13.2812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210</v>
      </c>
    </row>
    <row r="2" ht="15.75">
      <c r="B2" s="1" t="s">
        <v>109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22.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2012</v>
      </c>
      <c r="H8" s="18">
        <v>2013</v>
      </c>
      <c r="I8" s="18">
        <v>2014</v>
      </c>
      <c r="J8" s="19">
        <v>2014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2015</v>
      </c>
      <c r="AE8" s="21">
        <v>2016</v>
      </c>
      <c r="AF8" s="22">
        <v>2017</v>
      </c>
    </row>
    <row r="9" spans="2:32" ht="12.75">
      <c r="B9" s="23">
        <v>1</v>
      </c>
      <c r="C9" s="24">
        <v>8</v>
      </c>
      <c r="D9" s="111" t="s">
        <v>110</v>
      </c>
      <c r="E9" s="111"/>
      <c r="F9" s="111"/>
      <c r="G9" s="25"/>
      <c r="H9" s="25"/>
      <c r="I9" s="25"/>
      <c r="J9" s="26"/>
      <c r="K9" s="27"/>
      <c r="L9" s="28"/>
      <c r="M9" s="28"/>
      <c r="N9" s="28">
        <v>7000</v>
      </c>
      <c r="O9" s="28"/>
      <c r="P9" s="28"/>
      <c r="Q9" s="28">
        <f>SUM(L9:P9)</f>
        <v>7000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>SUM(S9:AA9)</f>
        <v>0</v>
      </c>
      <c r="AC9" s="29"/>
      <c r="AD9" s="30">
        <f>Q9+AB9</f>
        <v>7000</v>
      </c>
      <c r="AE9" s="31"/>
      <c r="AF9" s="32"/>
    </row>
    <row r="10" spans="2:32" ht="12.75">
      <c r="B10" s="23">
        <v>2</v>
      </c>
      <c r="C10" s="33">
        <v>1</v>
      </c>
      <c r="D10" s="112" t="s">
        <v>111</v>
      </c>
      <c r="E10" s="112"/>
      <c r="F10" s="112"/>
      <c r="G10" s="34"/>
      <c r="H10" s="34"/>
      <c r="I10" s="34"/>
      <c r="J10" s="35"/>
      <c r="K10" s="27"/>
      <c r="L10" s="36"/>
      <c r="M10" s="36"/>
      <c r="N10" s="36">
        <v>7000</v>
      </c>
      <c r="O10" s="36"/>
      <c r="P10" s="36"/>
      <c r="Q10" s="36">
        <f>SUM(L10:P10)</f>
        <v>7000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>SUM(S10:AA10)</f>
        <v>0</v>
      </c>
      <c r="AC10" s="29"/>
      <c r="AD10" s="37">
        <f>Q10+AB10</f>
        <v>7000</v>
      </c>
      <c r="AE10" s="38"/>
      <c r="AF10" s="39"/>
    </row>
    <row r="11" spans="2:32" ht="12.75">
      <c r="B11" s="23">
        <v>3</v>
      </c>
      <c r="C11" s="47"/>
      <c r="D11" s="48" t="s">
        <v>102</v>
      </c>
      <c r="E11" s="114" t="s">
        <v>103</v>
      </c>
      <c r="F11" s="114"/>
      <c r="G11" s="49"/>
      <c r="H11" s="49"/>
      <c r="I11" s="49"/>
      <c r="J11" s="50"/>
      <c r="K11" s="27"/>
      <c r="L11" s="51"/>
      <c r="M11" s="51"/>
      <c r="N11" s="51">
        <v>7000</v>
      </c>
      <c r="O11" s="51"/>
      <c r="P11" s="51"/>
      <c r="Q11" s="51">
        <f>SUM(L11:P11)</f>
        <v>7000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>SUM(S11:AA11)</f>
        <v>0</v>
      </c>
      <c r="AC11" s="27"/>
      <c r="AD11" s="52">
        <f>Q11+AB11</f>
        <v>7000</v>
      </c>
      <c r="AE11" s="53"/>
      <c r="AF11" s="54"/>
    </row>
    <row r="12" spans="2:32" ht="12.75">
      <c r="B12" s="55"/>
      <c r="C12" s="55"/>
      <c r="D12" s="55"/>
      <c r="E12" s="55"/>
      <c r="F12" s="55"/>
      <c r="G12" s="55"/>
      <c r="H12" s="55"/>
      <c r="I12" s="55"/>
      <c r="J12" s="55"/>
      <c r="K12" s="3"/>
      <c r="L12" s="55"/>
      <c r="M12" s="55"/>
      <c r="N12" s="55"/>
      <c r="O12" s="55"/>
      <c r="P12" s="55"/>
      <c r="Q12" s="55"/>
      <c r="R12" s="3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2"/>
      <c r="AD12" s="55"/>
      <c r="AE12" s="55"/>
      <c r="AF12" s="55"/>
    </row>
  </sheetData>
  <sheetProtection password="E8AC" sheet="1"/>
  <mergeCells count="27">
    <mergeCell ref="AA7:AA8"/>
    <mergeCell ref="AB7:AB8"/>
    <mergeCell ref="D9:F9"/>
    <mergeCell ref="D10:F10"/>
    <mergeCell ref="E11:F11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8515625" style="0" customWidth="1"/>
    <col min="8" max="8" width="9.7109375" style="0" customWidth="1"/>
    <col min="9" max="9" width="8.7109375" style="0" customWidth="1"/>
    <col min="10" max="10" width="9.8515625" style="0" customWidth="1"/>
    <col min="11" max="11" width="0.85546875" style="0" customWidth="1"/>
    <col min="12" max="16" width="0" style="0" hidden="1" customWidth="1"/>
    <col min="17" max="17" width="11.00390625" style="0" customWidth="1"/>
    <col min="18" max="18" width="0.85546875" style="0" customWidth="1"/>
    <col min="19" max="27" width="0" style="0" hidden="1" customWidth="1"/>
    <col min="28" max="28" width="14.851562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210</v>
      </c>
    </row>
    <row r="2" ht="15.75">
      <c r="B2" s="1" t="s">
        <v>112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33.7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2012</v>
      </c>
      <c r="H8" s="18">
        <v>2013</v>
      </c>
      <c r="I8" s="18">
        <v>2014</v>
      </c>
      <c r="J8" s="19">
        <v>2014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2015</v>
      </c>
      <c r="AE8" s="21">
        <v>2016</v>
      </c>
      <c r="AF8" s="22">
        <v>2017</v>
      </c>
    </row>
    <row r="9" spans="2:32" ht="12.75">
      <c r="B9" s="23">
        <v>1</v>
      </c>
      <c r="C9" s="24">
        <v>9</v>
      </c>
      <c r="D9" s="111" t="s">
        <v>113</v>
      </c>
      <c r="E9" s="111"/>
      <c r="F9" s="111"/>
      <c r="G9" s="25"/>
      <c r="H9" s="25">
        <v>100</v>
      </c>
      <c r="I9" s="25"/>
      <c r="J9" s="26"/>
      <c r="K9" s="27"/>
      <c r="L9" s="28"/>
      <c r="M9" s="28"/>
      <c r="N9" s="28"/>
      <c r="O9" s="28"/>
      <c r="P9" s="28"/>
      <c r="Q9" s="28">
        <f>SUM(L9:P9)</f>
        <v>0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>SUM(S9:AA9)</f>
        <v>0</v>
      </c>
      <c r="AC9" s="29"/>
      <c r="AD9" s="30">
        <f>Q9+AB9</f>
        <v>0</v>
      </c>
      <c r="AE9" s="31"/>
      <c r="AF9" s="32"/>
    </row>
    <row r="10" spans="2:32" ht="12.75">
      <c r="B10" s="23">
        <v>2</v>
      </c>
      <c r="C10" s="33">
        <v>1</v>
      </c>
      <c r="D10" s="112" t="s">
        <v>114</v>
      </c>
      <c r="E10" s="112"/>
      <c r="F10" s="112"/>
      <c r="G10" s="34"/>
      <c r="H10" s="34">
        <v>100</v>
      </c>
      <c r="I10" s="34"/>
      <c r="J10" s="35"/>
      <c r="K10" s="27"/>
      <c r="L10" s="36"/>
      <c r="M10" s="36"/>
      <c r="N10" s="36"/>
      <c r="O10" s="36"/>
      <c r="P10" s="36"/>
      <c r="Q10" s="36">
        <f>SUM(L10:P10)</f>
        <v>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>SUM(S10:AA10)</f>
        <v>0</v>
      </c>
      <c r="AC10" s="29"/>
      <c r="AD10" s="37">
        <f>Q10+AB10</f>
        <v>0</v>
      </c>
      <c r="AE10" s="38"/>
      <c r="AF10" s="39"/>
    </row>
    <row r="11" spans="2:32" ht="12.75">
      <c r="B11" s="23">
        <v>3</v>
      </c>
      <c r="C11" s="47"/>
      <c r="D11" s="48" t="s">
        <v>40</v>
      </c>
      <c r="E11" s="114" t="s">
        <v>41</v>
      </c>
      <c r="F11" s="114"/>
      <c r="G11" s="49"/>
      <c r="H11" s="49"/>
      <c r="I11" s="49"/>
      <c r="J11" s="50"/>
      <c r="K11" s="27"/>
      <c r="L11" s="51"/>
      <c r="M11" s="51"/>
      <c r="N11" s="51"/>
      <c r="O11" s="51"/>
      <c r="P11" s="51"/>
      <c r="Q11" s="51">
        <f>SUM(L11:P11)</f>
        <v>0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>SUM(S11:AA11)</f>
        <v>0</v>
      </c>
      <c r="AC11" s="27"/>
      <c r="AD11" s="52">
        <f>Q11+AB11</f>
        <v>0</v>
      </c>
      <c r="AE11" s="53"/>
      <c r="AF11" s="54"/>
    </row>
    <row r="12" spans="2:32" ht="12.75">
      <c r="B12" s="55"/>
      <c r="C12" s="55"/>
      <c r="D12" s="55"/>
      <c r="E12" s="55"/>
      <c r="F12" s="55"/>
      <c r="G12" s="55"/>
      <c r="H12" s="55"/>
      <c r="I12" s="55"/>
      <c r="J12" s="55"/>
      <c r="K12" s="3"/>
      <c r="L12" s="55"/>
      <c r="M12" s="55"/>
      <c r="N12" s="55"/>
      <c r="O12" s="55"/>
      <c r="P12" s="55"/>
      <c r="Q12" s="55"/>
      <c r="R12" s="3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2"/>
      <c r="AD12" s="55"/>
      <c r="AE12" s="55"/>
      <c r="AF12" s="55"/>
    </row>
  </sheetData>
  <sheetProtection password="E8AC" sheet="1"/>
  <mergeCells count="27">
    <mergeCell ref="AA7:AA8"/>
    <mergeCell ref="AB7:AB8"/>
    <mergeCell ref="D9:F9"/>
    <mergeCell ref="D10:F10"/>
    <mergeCell ref="E11:F11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Hausova</dc:creator>
  <cp:keywords/>
  <dc:description/>
  <cp:lastModifiedBy>Vasil Hlinka</cp:lastModifiedBy>
  <cp:lastPrinted>2015-03-04T08:39:50Z</cp:lastPrinted>
  <dcterms:created xsi:type="dcterms:W3CDTF">2015-03-04T08:15:02Z</dcterms:created>
  <dcterms:modified xsi:type="dcterms:W3CDTF">2015-03-05T06:42:26Z</dcterms:modified>
  <cp:category/>
  <cp:version/>
  <cp:contentType/>
  <cp:contentStatus/>
</cp:coreProperties>
</file>